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520" windowHeight="6645" tabRatio="3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</sheets>
  <definedNames/>
  <calcPr fullCalcOnLoad="1"/>
</workbook>
</file>

<file path=xl/comments4.xml><?xml version="1.0" encoding="utf-8"?>
<comments xmlns="http://schemas.openxmlformats.org/spreadsheetml/2006/main">
  <authors>
    <author>Bastien GILLARD</author>
  </authors>
  <commentList>
    <comment ref="P4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Régul TVA de janvier à avril suite passage taux 10% à 5,5%</t>
        </r>
      </text>
    </comment>
    <comment ref="P18" authorId="0">
      <text>
        <r>
          <rPr>
            <b/>
            <sz val="9"/>
            <rFont val="Tahoma"/>
            <family val="2"/>
          </rPr>
          <t>Bastien GILLARD:</t>
        </r>
        <r>
          <rPr>
            <sz val="9"/>
            <rFont val="Tahoma"/>
            <family val="2"/>
          </rPr>
          <t xml:space="preserve">
RMCom pas concerné : TVA à 5,5% dès janvier</t>
        </r>
      </text>
    </comment>
  </commentList>
</comments>
</file>

<file path=xl/sharedStrings.xml><?xml version="1.0" encoding="utf-8"?>
<sst xmlns="http://schemas.openxmlformats.org/spreadsheetml/2006/main" count="834" uniqueCount="69">
  <si>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</si>
  <si>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</si>
  <si>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</si>
  <si>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</si>
  <si>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</si>
  <si>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</si>
  <si>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</si>
  <si>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</si>
  <si>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</si>
  <si>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</si>
  <si>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</si>
  <si>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</si>
  <si>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</si>
  <si>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CC Pays Baud</t>
  </si>
  <si>
    <t>CC Pays Locminé</t>
  </si>
  <si>
    <t>CC Roi Morvan</t>
  </si>
  <si>
    <t>Total</t>
  </si>
  <si>
    <t>CC VOL</t>
  </si>
  <si>
    <t>CC Pays de Pontivy</t>
  </si>
  <si>
    <t>CC St Jean Brévelay</t>
  </si>
  <si>
    <t>Moréac</t>
  </si>
  <si>
    <t>CC Ploërmel</t>
  </si>
  <si>
    <t>CC Pays Josselin</t>
  </si>
  <si>
    <t>SITTOM-MI  -  Etat des participations 2009</t>
  </si>
  <si>
    <t>OM</t>
  </si>
  <si>
    <t>Tri</t>
  </si>
  <si>
    <t>-</t>
  </si>
  <si>
    <t>SITTOM-MI  -  Etat des participations 2010</t>
  </si>
  <si>
    <t>Régul Pleucadeuc</t>
  </si>
  <si>
    <t>SITTOM-MI  -  Etat des participations 2011</t>
  </si>
  <si>
    <t>SITTOM-MI  -  Etat des participations 2012</t>
  </si>
  <si>
    <t>SITTOM-MI  -  Etat des participations 2013</t>
  </si>
  <si>
    <t>CC Josselin</t>
  </si>
  <si>
    <t>CC Baud</t>
  </si>
  <si>
    <t>CC Locminé</t>
  </si>
  <si>
    <t>CC Pontivy</t>
  </si>
  <si>
    <t>Transfert</t>
  </si>
  <si>
    <t>CC St Jean</t>
  </si>
  <si>
    <t>SITTOM-MI  -  Etat des participations 2014</t>
  </si>
  <si>
    <t>SITTOM-MI  -  Etat des participations 2015</t>
  </si>
  <si>
    <t>SITTOM-MI  -  Etat des participations 2016</t>
  </si>
  <si>
    <t>SITTOM-MI  -  Etat des participations 2017</t>
  </si>
  <si>
    <t>Ploërmel Com</t>
  </si>
  <si>
    <t>Oust Brocéliande Com</t>
  </si>
  <si>
    <t>Centre Morbihan Com</t>
  </si>
  <si>
    <t>Pontivy Com</t>
  </si>
  <si>
    <t>Roi Morvan Com</t>
  </si>
  <si>
    <t>Ploërmel</t>
  </si>
  <si>
    <t>CMCom</t>
  </si>
  <si>
    <t>SITTOM-MI  -  Etat des participations 2018</t>
  </si>
  <si>
    <t>CS</t>
  </si>
  <si>
    <t>Trans port</t>
  </si>
  <si>
    <t>Oust Brocéliande Com Malestroit</t>
  </si>
  <si>
    <t>Oust Brocéliande Com La Gacilly</t>
  </si>
  <si>
    <t>Transport</t>
  </si>
  <si>
    <t>SITTOM-MI  -  Etat des participations 2019</t>
  </si>
  <si>
    <t>SITTOM-MI  -  Etat des participations 2020</t>
  </si>
  <si>
    <t>En novembre, impact Covid facturé d'avril à novembre</t>
  </si>
  <si>
    <t>SITTOM-MI  -  Etat des participations 2021</t>
  </si>
  <si>
    <t>Régul</t>
  </si>
  <si>
    <t>Régul TVA Paprec</t>
  </si>
  <si>
    <t>SITTOM-MI  -  Etat des participations 2022</t>
  </si>
  <si>
    <t>Baud Com</t>
  </si>
  <si>
    <t>Biodéchet</t>
  </si>
  <si>
    <t>SITTOM-MI  -  Etat des participations 2023</t>
  </si>
  <si>
    <t>Traitement</t>
  </si>
  <si>
    <t>TGAP</t>
  </si>
  <si>
    <t>SITTOM-MI  -  Etat des participations 2024</t>
  </si>
  <si>
    <t>Part fixe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</si>
</sst>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_-* #,##0.000\ _F_-;\-* #,##0.000\ _F_-;_-* &quot;-&quot;??\ _F_-;_-@_-"/>
    <numFmt numFmtId="176" formatCode="_-* #,##0.0000\ _F_-;\-* #,##0.0000\ _F_-;_-* &quot;-&quot;??\ _F_-;_-@_-"/>
    <numFmt numFmtId="177" formatCode="#,##0.0\ &quot;F&quot;;[Red]\-#,##0.0\ &quot;F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_-* #,##0.00000\ _F_-;\-* #,##0.00000\ _F_-;_-* &quot;-&quot;??\ _F_-;_-@_-"/>
    <numFmt numFmtId="185" formatCode="_-* #,##0.0\ _F_-;\-* #,##0.0\ _F_-;_-* &quot;-&quot;??\ _F_-;_-@_-"/>
    <numFmt numFmtId="186" formatCode="_-* #,##0\ _F_-;\-* #,##0\ _F_-;_-* &quot;-&quot;??\ _F_-;_-@_-"/>
    <numFmt numFmtId="187" formatCode="mmmm\-yy"/>
    <numFmt numFmtId="188" formatCode="_-* #,##0.000\ &quot;F&quot;_-;\-* #,##0.000\ &quot;F&quot;_-;_-* &quot;-&quot;??\ &quot;F&quot;_-;_-@_-"/>
    <numFmt numFmtId="189" formatCode="_-* #,##0.0\ &quot;F&quot;_-;\-* #,##0.0\ &quot;F&quot;_-;_-* &quot;-&quot;??\ &quot;F&quot;_-;_-@_-"/>
    <numFmt numFmtId="190" formatCode="_-* #,##0\ &quot;F&quot;_-;\-* #,##0\ &quot;F&quot;_-;_-* &quot;-&quot;??\ &quot;F&quot;_-;_-@_-"/>
    <numFmt numFmtId="191" formatCode="0.000"/>
    <numFmt numFmtId="192" formatCode="_-* #,##0.0\ _F_-;\-* #,##0.0\ _F_-;_-* &quot;-&quot;\ _F_-;_-@_-"/>
    <numFmt numFmtId="193" formatCode="_-* #,##0.00\ _F_-;\-* #,##0.00\ _F_-;_-* &quot;-&quot;\ _F_-;_-@_-"/>
    <numFmt numFmtId="194" formatCode="_-* #,##0.000\ _F_-;\-* #,##0.000\ _F_-;_-* &quot;-&quot;\ _F_-;_-@_-"/>
    <numFmt numFmtId="195" formatCode="_-* #,##0.0000\ _F_-;\-* #,##0.0000\ _F_-;_-* &quot;-&quot;\ _F_-;_-@_-"/>
    <numFmt numFmtId="196" formatCode="_-* #,##0.000\ _F_-;\-* #,##0.000\ _F_-;_-* &quot;-&quot;???\ _F_-;_-@_-"/>
    <numFmt numFmtId="197" formatCode="#,##0.00_ ;\-#,##0.00\ 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4"/>
      <color indexed="14"/>
      <name val="Elephant"/>
      <family val="1"/>
    </font>
    <font>
      <sz val="10"/>
      <color indexed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b/>
      <i/>
      <sz val="14"/>
      <color indexed="14"/>
      <name val="Gill Sans MT"/>
      <family val="2"/>
    </font>
    <font>
      <i/>
      <sz val="8"/>
      <name val="Arial"/>
      <family val="2"/>
    </font>
    <font>
      <b/>
      <i/>
      <sz val="16"/>
      <color indexed="14"/>
      <name val="Gill Sans MT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i/>
      <sz val="16"/>
      <color indexed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39" fontId="4" fillId="0" borderId="11" xfId="0" applyNumberFormat="1" applyFont="1" applyBorder="1" applyAlignment="1">
      <alignment/>
    </xf>
    <xf numFmtId="39" fontId="4" fillId="0" borderId="12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7" fontId="9" fillId="0" borderId="12" xfId="0" applyNumberFormat="1" applyFont="1" applyBorder="1" applyAlignment="1">
      <alignment vertical="center"/>
    </xf>
    <xf numFmtId="7" fontId="9" fillId="0" borderId="11" xfId="0" applyNumberFormat="1" applyFont="1" applyBorder="1" applyAlignment="1">
      <alignment vertical="center"/>
    </xf>
    <xf numFmtId="7" fontId="9" fillId="0" borderId="11" xfId="0" applyNumberFormat="1" applyFont="1" applyBorder="1" applyAlignment="1">
      <alignment/>
    </xf>
    <xf numFmtId="7" fontId="9" fillId="0" borderId="12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7" fontId="9" fillId="0" borderId="13" xfId="0" applyNumberFormat="1" applyFont="1" applyBorder="1" applyAlignment="1">
      <alignment/>
    </xf>
    <xf numFmtId="39" fontId="4" fillId="0" borderId="14" xfId="0" applyNumberFormat="1" applyFont="1" applyBorder="1" applyAlignment="1">
      <alignment/>
    </xf>
    <xf numFmtId="39" fontId="4" fillId="0" borderId="16" xfId="0" applyNumberFormat="1" applyFont="1" applyBorder="1" applyAlignment="1">
      <alignment/>
    </xf>
    <xf numFmtId="39" fontId="4" fillId="0" borderId="15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9" fontId="9" fillId="0" borderId="11" xfId="0" applyNumberFormat="1" applyFont="1" applyBorder="1" applyAlignment="1">
      <alignment/>
    </xf>
    <xf numFmtId="39" fontId="9" fillId="0" borderId="13" xfId="0" applyNumberFormat="1" applyFont="1" applyBorder="1" applyAlignment="1">
      <alignment/>
    </xf>
    <xf numFmtId="39" fontId="9" fillId="0" borderId="12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39" fontId="4" fillId="0" borderId="11" xfId="0" applyNumberFormat="1" applyFont="1" applyBorder="1" applyAlignment="1">
      <alignment/>
    </xf>
    <xf numFmtId="39" fontId="4" fillId="0" borderId="14" xfId="0" applyNumberFormat="1" applyFont="1" applyBorder="1" applyAlignment="1">
      <alignment/>
    </xf>
    <xf numFmtId="7" fontId="9" fillId="0" borderId="11" xfId="0" applyNumberFormat="1" applyFont="1" applyBorder="1" applyAlignment="1">
      <alignment/>
    </xf>
    <xf numFmtId="0" fontId="12" fillId="0" borderId="16" xfId="0" applyFont="1" applyBorder="1" applyAlignment="1">
      <alignment horizontal="center" vertical="center"/>
    </xf>
    <xf numFmtId="39" fontId="4" fillId="0" borderId="13" xfId="0" applyNumberFormat="1" applyFont="1" applyBorder="1" applyAlignment="1">
      <alignment/>
    </xf>
    <xf numFmtId="39" fontId="4" fillId="0" borderId="16" xfId="0" applyNumberFormat="1" applyFont="1" applyBorder="1" applyAlignment="1">
      <alignment/>
    </xf>
    <xf numFmtId="7" fontId="9" fillId="0" borderId="12" xfId="0" applyNumberFormat="1" applyFont="1" applyBorder="1" applyAlignment="1">
      <alignment/>
    </xf>
    <xf numFmtId="7" fontId="9" fillId="0" borderId="13" xfId="0" applyNumberFormat="1" applyFont="1" applyBorder="1" applyAlignment="1">
      <alignment/>
    </xf>
    <xf numFmtId="39" fontId="9" fillId="0" borderId="11" xfId="0" applyNumberFormat="1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39" fontId="9" fillId="0" borderId="12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39" fontId="9" fillId="0" borderId="13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173" fontId="37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39" fontId="36" fillId="0" borderId="11" xfId="0" applyNumberFormat="1" applyFont="1" applyBorder="1" applyAlignment="1">
      <alignment/>
    </xf>
    <xf numFmtId="39" fontId="36" fillId="0" borderId="14" xfId="0" applyNumberFormat="1" applyFont="1" applyBorder="1" applyAlignment="1">
      <alignment/>
    </xf>
    <xf numFmtId="7" fontId="38" fillId="0" borderId="11" xfId="0" applyNumberFormat="1" applyFont="1" applyBorder="1" applyAlignment="1">
      <alignment/>
    </xf>
    <xf numFmtId="39" fontId="36" fillId="0" borderId="13" xfId="0" applyNumberFormat="1" applyFont="1" applyBorder="1" applyAlignment="1">
      <alignment/>
    </xf>
    <xf numFmtId="39" fontId="36" fillId="0" borderId="16" xfId="0" applyNumberFormat="1" applyFont="1" applyBorder="1" applyAlignment="1">
      <alignment/>
    </xf>
    <xf numFmtId="7" fontId="38" fillId="0" borderId="13" xfId="0" applyNumberFormat="1" applyFont="1" applyBorder="1" applyAlignment="1">
      <alignment/>
    </xf>
    <xf numFmtId="7" fontId="38" fillId="0" borderId="12" xfId="0" applyNumberFormat="1" applyFont="1" applyBorder="1" applyAlignment="1">
      <alignment/>
    </xf>
    <xf numFmtId="39" fontId="38" fillId="0" borderId="11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F34" sqref="F34"/>
    </sheetView>
  </sheetViews>
  <sheetFormatPr defaultColWidth="11.421875" defaultRowHeight="12.75"/>
  <cols>
    <col min="1" max="1" width="14.421875" style="65" customWidth="1"/>
    <col min="2" max="2" width="6.28125" style="65" customWidth="1"/>
    <col min="3" max="3" width="9.7109375" style="86" bestFit="1" customWidth="1"/>
    <col min="4" max="15" width="10.00390625" style="65" customWidth="1"/>
    <col min="16" max="16" width="11.28125" style="67" customWidth="1"/>
    <col min="17" max="16384" width="11.421875" style="65" customWidth="1"/>
  </cols>
  <sheetData>
    <row r="1" spans="1:16" ht="21">
      <c r="A1" s="108" t="s">
        <v>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3" spans="3:16" s="66" customFormat="1" ht="12.75">
      <c r="C3" s="86"/>
      <c r="D3" s="69" t="s">
        <v>1</v>
      </c>
      <c r="E3" s="69" t="s">
        <v>2</v>
      </c>
      <c r="F3" s="69" t="s">
        <v>3</v>
      </c>
      <c r="G3" s="69" t="s">
        <v>4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  <c r="N3" s="69" t="s">
        <v>11</v>
      </c>
      <c r="O3" s="69" t="s">
        <v>12</v>
      </c>
      <c r="P3" s="70" t="s">
        <v>16</v>
      </c>
    </row>
    <row r="4" spans="1:16" ht="12.75">
      <c r="A4" s="97" t="s">
        <v>42</v>
      </c>
      <c r="B4" s="99" t="s">
        <v>24</v>
      </c>
      <c r="C4" s="87" t="s">
        <v>68</v>
      </c>
      <c r="D4" s="71"/>
      <c r="E4" s="71">
        <v>31116</v>
      </c>
      <c r="F4" s="71">
        <v>0</v>
      </c>
      <c r="G4" s="71"/>
      <c r="H4" s="71"/>
      <c r="I4" s="71"/>
      <c r="J4" s="71"/>
      <c r="K4" s="71"/>
      <c r="L4" s="71"/>
      <c r="M4" s="71"/>
      <c r="N4" s="71"/>
      <c r="O4" s="72"/>
      <c r="P4" s="73">
        <f>SUM(D4:O4)</f>
        <v>31116</v>
      </c>
    </row>
    <row r="5" spans="1:16" ht="12.75">
      <c r="A5" s="98"/>
      <c r="B5" s="99"/>
      <c r="C5" s="84" t="s">
        <v>65</v>
      </c>
      <c r="D5" s="74">
        <v>58355.59</v>
      </c>
      <c r="E5" s="74">
        <v>56769.1</v>
      </c>
      <c r="F5" s="74">
        <v>57451.88</v>
      </c>
      <c r="G5" s="74"/>
      <c r="H5" s="74"/>
      <c r="I5" s="74"/>
      <c r="J5" s="74"/>
      <c r="K5" s="74"/>
      <c r="L5" s="74"/>
      <c r="M5" s="74"/>
      <c r="N5" s="74"/>
      <c r="O5" s="75"/>
      <c r="P5" s="76">
        <f>SUM(D5:O5)</f>
        <v>172576.57</v>
      </c>
    </row>
    <row r="6" spans="1:16" ht="12.75">
      <c r="A6" s="98"/>
      <c r="B6" s="99"/>
      <c r="C6" s="85" t="s">
        <v>66</v>
      </c>
      <c r="D6" s="74">
        <v>9842.4</v>
      </c>
      <c r="E6" s="74">
        <v>8713.6</v>
      </c>
      <c r="F6" s="74">
        <v>8818.4</v>
      </c>
      <c r="G6" s="74"/>
      <c r="H6" s="74"/>
      <c r="I6" s="74"/>
      <c r="J6" s="74"/>
      <c r="K6" s="74"/>
      <c r="L6" s="74"/>
      <c r="M6" s="74"/>
      <c r="N6" s="74"/>
      <c r="O6" s="75"/>
      <c r="P6" s="76">
        <f aca="true" t="shared" si="0" ref="P6:P44">SUM(D6:O6)</f>
        <v>27374.4</v>
      </c>
    </row>
    <row r="7" spans="1:16" ht="12.75">
      <c r="A7" s="98"/>
      <c r="B7" s="106" t="s">
        <v>63</v>
      </c>
      <c r="C7" s="107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6">
        <f>SUM(D7:O7)</f>
        <v>0</v>
      </c>
    </row>
    <row r="8" spans="1:16" ht="12.75">
      <c r="A8" s="98"/>
      <c r="B8" s="102" t="s">
        <v>50</v>
      </c>
      <c r="C8" s="83" t="s">
        <v>54</v>
      </c>
      <c r="D8" s="74">
        <v>11120.93</v>
      </c>
      <c r="E8" s="74">
        <v>9783.07</v>
      </c>
      <c r="F8" s="74">
        <v>9921.6</v>
      </c>
      <c r="G8" s="74"/>
      <c r="H8" s="74"/>
      <c r="I8" s="74"/>
      <c r="J8" s="74"/>
      <c r="K8" s="74"/>
      <c r="L8" s="74"/>
      <c r="M8" s="74"/>
      <c r="N8" s="74"/>
      <c r="O8" s="75"/>
      <c r="P8" s="76">
        <f t="shared" si="0"/>
        <v>30825.6</v>
      </c>
    </row>
    <row r="9" spans="1:16" ht="12.75">
      <c r="A9" s="98"/>
      <c r="B9" s="103"/>
      <c r="C9" s="83" t="s">
        <v>25</v>
      </c>
      <c r="D9" s="74">
        <v>47111.6</v>
      </c>
      <c r="E9" s="74">
        <v>41764.46</v>
      </c>
      <c r="F9" s="74">
        <v>30449.72</v>
      </c>
      <c r="G9" s="74"/>
      <c r="H9" s="74"/>
      <c r="I9" s="74"/>
      <c r="J9" s="74"/>
      <c r="K9" s="74"/>
      <c r="L9" s="74"/>
      <c r="M9" s="74"/>
      <c r="N9" s="74"/>
      <c r="O9" s="75"/>
      <c r="P9" s="77">
        <f t="shared" si="0"/>
        <v>119325.78</v>
      </c>
    </row>
    <row r="10" spans="1:16" ht="12.75">
      <c r="A10" s="104" t="s">
        <v>43</v>
      </c>
      <c r="B10" s="99" t="s">
        <v>24</v>
      </c>
      <c r="C10" s="87" t="s">
        <v>68</v>
      </c>
      <c r="D10" s="71"/>
      <c r="E10" s="71">
        <v>27226</v>
      </c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73">
        <f t="shared" si="0"/>
        <v>27226</v>
      </c>
    </row>
    <row r="11" spans="1:16" ht="12.75">
      <c r="A11" s="105"/>
      <c r="B11" s="99"/>
      <c r="C11" s="84" t="s">
        <v>65</v>
      </c>
      <c r="D11" s="74">
        <v>49032.61</v>
      </c>
      <c r="E11" s="74">
        <v>47331.82</v>
      </c>
      <c r="F11" s="74">
        <v>49801.17</v>
      </c>
      <c r="G11" s="74"/>
      <c r="H11" s="74"/>
      <c r="I11" s="74"/>
      <c r="J11" s="74"/>
      <c r="K11" s="74"/>
      <c r="L11" s="74"/>
      <c r="M11" s="74"/>
      <c r="N11" s="74"/>
      <c r="O11" s="75"/>
      <c r="P11" s="76">
        <f>SUM(D11:O11)</f>
        <v>146165.59999999998</v>
      </c>
    </row>
    <row r="12" spans="1:16" ht="12.75">
      <c r="A12" s="105"/>
      <c r="B12" s="99"/>
      <c r="C12" s="85" t="s">
        <v>66</v>
      </c>
      <c r="D12" s="74">
        <v>8667.6</v>
      </c>
      <c r="E12" s="74">
        <v>7268.4</v>
      </c>
      <c r="F12" s="74">
        <v>7647.6</v>
      </c>
      <c r="G12" s="74"/>
      <c r="H12" s="74"/>
      <c r="I12" s="74"/>
      <c r="J12" s="74"/>
      <c r="K12" s="74"/>
      <c r="L12" s="74"/>
      <c r="M12" s="74"/>
      <c r="N12" s="74"/>
      <c r="O12" s="75"/>
      <c r="P12" s="76">
        <f t="shared" si="0"/>
        <v>23583.6</v>
      </c>
    </row>
    <row r="13" spans="1:16" ht="12.75">
      <c r="A13" s="105"/>
      <c r="B13" s="106" t="s">
        <v>63</v>
      </c>
      <c r="C13" s="107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6">
        <f>SUM(D13:O13)</f>
        <v>0</v>
      </c>
    </row>
    <row r="14" spans="1:16" ht="12.75">
      <c r="A14" s="105"/>
      <c r="B14" s="102" t="s">
        <v>50</v>
      </c>
      <c r="C14" s="83" t="s">
        <v>54</v>
      </c>
      <c r="D14" s="74">
        <v>4857.22</v>
      </c>
      <c r="E14" s="74">
        <v>3792.67</v>
      </c>
      <c r="F14" s="74">
        <v>4293.12</v>
      </c>
      <c r="G14" s="74"/>
      <c r="H14" s="74"/>
      <c r="I14" s="74"/>
      <c r="J14" s="74"/>
      <c r="K14" s="74"/>
      <c r="L14" s="74"/>
      <c r="M14" s="74"/>
      <c r="N14" s="74"/>
      <c r="O14" s="75"/>
      <c r="P14" s="76">
        <f t="shared" si="0"/>
        <v>12943.009999999998</v>
      </c>
    </row>
    <row r="15" spans="1:16" ht="12.75">
      <c r="A15" s="105"/>
      <c r="B15" s="103"/>
      <c r="C15" s="83" t="s">
        <v>25</v>
      </c>
      <c r="D15" s="74">
        <v>38064.5</v>
      </c>
      <c r="E15" s="74">
        <v>30199.28</v>
      </c>
      <c r="F15" s="74">
        <v>27549.43</v>
      </c>
      <c r="G15" s="74"/>
      <c r="H15" s="74"/>
      <c r="I15" s="74"/>
      <c r="J15" s="74"/>
      <c r="K15" s="74"/>
      <c r="L15" s="74"/>
      <c r="M15" s="74"/>
      <c r="N15" s="74"/>
      <c r="O15" s="75"/>
      <c r="P15" s="77">
        <f t="shared" si="0"/>
        <v>95813.20999999999</v>
      </c>
    </row>
    <row r="16" spans="1:16" ht="12.75">
      <c r="A16" s="104" t="s">
        <v>44</v>
      </c>
      <c r="B16" s="99" t="s">
        <v>24</v>
      </c>
      <c r="C16" s="87" t="s">
        <v>68</v>
      </c>
      <c r="D16" s="71"/>
      <c r="E16" s="71">
        <v>26817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3">
        <f t="shared" si="0"/>
        <v>26817</v>
      </c>
    </row>
    <row r="17" spans="1:16" ht="12.75">
      <c r="A17" s="105"/>
      <c r="B17" s="99"/>
      <c r="C17" s="84" t="s">
        <v>65</v>
      </c>
      <c r="D17" s="74">
        <v>30521.93</v>
      </c>
      <c r="E17" s="74">
        <v>25115.09</v>
      </c>
      <c r="F17" s="74">
        <v>25810.69</v>
      </c>
      <c r="G17" s="74"/>
      <c r="H17" s="74"/>
      <c r="I17" s="74"/>
      <c r="J17" s="74"/>
      <c r="K17" s="74"/>
      <c r="L17" s="74"/>
      <c r="M17" s="74"/>
      <c r="N17" s="74"/>
      <c r="O17" s="74"/>
      <c r="P17" s="76">
        <f>SUM(D17:O17)</f>
        <v>81447.71</v>
      </c>
    </row>
    <row r="18" spans="1:16" ht="12.75">
      <c r="A18" s="105"/>
      <c r="B18" s="99"/>
      <c r="C18" s="85" t="s">
        <v>66</v>
      </c>
      <c r="D18" s="74">
        <v>5318.8</v>
      </c>
      <c r="E18" s="74">
        <v>4246</v>
      </c>
      <c r="F18" s="74">
        <v>4363.6</v>
      </c>
      <c r="G18" s="74"/>
      <c r="H18" s="74"/>
      <c r="I18" s="74"/>
      <c r="J18" s="74"/>
      <c r="K18" s="74"/>
      <c r="L18" s="74"/>
      <c r="M18" s="74"/>
      <c r="N18" s="74"/>
      <c r="O18" s="74"/>
      <c r="P18" s="76">
        <f t="shared" si="0"/>
        <v>13928.4</v>
      </c>
    </row>
    <row r="19" spans="1:16" ht="12.75">
      <c r="A19" s="105"/>
      <c r="B19" s="106" t="s">
        <v>63</v>
      </c>
      <c r="C19" s="10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6">
        <f t="shared" si="0"/>
        <v>0</v>
      </c>
    </row>
    <row r="20" spans="1:16" ht="12.75">
      <c r="A20" s="105"/>
      <c r="B20" s="102" t="s">
        <v>50</v>
      </c>
      <c r="C20" s="83" t="s">
        <v>54</v>
      </c>
      <c r="D20" s="74">
        <v>7106.11</v>
      </c>
      <c r="E20" s="74">
        <v>6555.74</v>
      </c>
      <c r="F20" s="74">
        <v>6941.38</v>
      </c>
      <c r="G20" s="74"/>
      <c r="H20" s="74"/>
      <c r="I20" s="74"/>
      <c r="J20" s="74"/>
      <c r="K20" s="74"/>
      <c r="L20" s="74"/>
      <c r="M20" s="74"/>
      <c r="N20" s="74"/>
      <c r="O20" s="74"/>
      <c r="P20" s="76">
        <f t="shared" si="0"/>
        <v>20603.23</v>
      </c>
    </row>
    <row r="21" spans="1:16" ht="12.75">
      <c r="A21" s="105"/>
      <c r="B21" s="103"/>
      <c r="C21" s="83" t="s">
        <v>25</v>
      </c>
      <c r="D21" s="74">
        <v>33869.96</v>
      </c>
      <c r="E21" s="74">
        <v>31164</v>
      </c>
      <c r="F21" s="74">
        <v>36408.92</v>
      </c>
      <c r="G21" s="74"/>
      <c r="H21" s="74"/>
      <c r="I21" s="74"/>
      <c r="J21" s="74"/>
      <c r="K21" s="74"/>
      <c r="L21" s="74"/>
      <c r="M21" s="74"/>
      <c r="N21" s="74"/>
      <c r="O21" s="74"/>
      <c r="P21" s="77">
        <f t="shared" si="0"/>
        <v>101442.88</v>
      </c>
    </row>
    <row r="22" spans="1:16" ht="12.75">
      <c r="A22" s="104" t="s">
        <v>62</v>
      </c>
      <c r="B22" s="99" t="s">
        <v>24</v>
      </c>
      <c r="C22" s="87" t="s">
        <v>68</v>
      </c>
      <c r="D22" s="71"/>
      <c r="E22" s="71">
        <v>16088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3">
        <f t="shared" si="0"/>
        <v>16088</v>
      </c>
    </row>
    <row r="23" spans="1:16" ht="12.75">
      <c r="A23" s="105"/>
      <c r="B23" s="99"/>
      <c r="C23" s="84" t="s">
        <v>65</v>
      </c>
      <c r="D23" s="74">
        <v>11543.57</v>
      </c>
      <c r="E23" s="74">
        <v>8401.14</v>
      </c>
      <c r="F23" s="74">
        <v>9113.94</v>
      </c>
      <c r="G23" s="74"/>
      <c r="H23" s="74"/>
      <c r="I23" s="74"/>
      <c r="J23" s="74"/>
      <c r="K23" s="74"/>
      <c r="L23" s="74"/>
      <c r="M23" s="74"/>
      <c r="N23" s="74"/>
      <c r="O23" s="74"/>
      <c r="P23" s="76">
        <f>SUM(D23:O23)</f>
        <v>29058.65</v>
      </c>
    </row>
    <row r="24" spans="1:16" ht="12.75">
      <c r="A24" s="105"/>
      <c r="B24" s="99"/>
      <c r="C24" s="85" t="s">
        <v>66</v>
      </c>
      <c r="D24" s="74">
        <v>2011.6</v>
      </c>
      <c r="E24" s="74">
        <v>1697.2</v>
      </c>
      <c r="F24" s="74">
        <v>1841.2</v>
      </c>
      <c r="G24" s="74"/>
      <c r="H24" s="74"/>
      <c r="I24" s="74"/>
      <c r="J24" s="74"/>
      <c r="K24" s="74"/>
      <c r="L24" s="74"/>
      <c r="M24" s="74"/>
      <c r="N24" s="74"/>
      <c r="O24" s="74"/>
      <c r="P24" s="76">
        <f t="shared" si="0"/>
        <v>5550</v>
      </c>
    </row>
    <row r="25" spans="1:16" ht="12.75">
      <c r="A25" s="105"/>
      <c r="B25" s="100" t="s">
        <v>63</v>
      </c>
      <c r="C25" s="101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6">
        <f t="shared" si="0"/>
        <v>0</v>
      </c>
    </row>
    <row r="26" spans="1:16" ht="12.75">
      <c r="A26" s="105"/>
      <c r="B26" s="102" t="s">
        <v>50</v>
      </c>
      <c r="C26" s="83" t="s">
        <v>54</v>
      </c>
      <c r="D26" s="74">
        <v>5570.45</v>
      </c>
      <c r="E26" s="74">
        <v>4527.74</v>
      </c>
      <c r="F26" s="74">
        <v>5130.53</v>
      </c>
      <c r="G26" s="74"/>
      <c r="H26" s="74"/>
      <c r="I26" s="74"/>
      <c r="J26" s="74"/>
      <c r="K26" s="74"/>
      <c r="L26" s="74"/>
      <c r="M26" s="74"/>
      <c r="N26" s="74"/>
      <c r="O26" s="74"/>
      <c r="P26" s="76">
        <f t="shared" si="0"/>
        <v>15228.719999999998</v>
      </c>
    </row>
    <row r="27" spans="1:16" ht="12.75">
      <c r="A27" s="105"/>
      <c r="B27" s="103"/>
      <c r="C27" s="83" t="s">
        <v>25</v>
      </c>
      <c r="D27" s="74">
        <v>26495.14</v>
      </c>
      <c r="E27" s="74">
        <v>21553.67</v>
      </c>
      <c r="F27" s="74">
        <v>25439.74</v>
      </c>
      <c r="G27" s="74"/>
      <c r="H27" s="74"/>
      <c r="I27" s="74"/>
      <c r="J27" s="74"/>
      <c r="K27" s="74"/>
      <c r="L27" s="74"/>
      <c r="M27" s="74"/>
      <c r="N27" s="74"/>
      <c r="O27" s="74"/>
      <c r="P27" s="77">
        <f t="shared" si="0"/>
        <v>73488.55</v>
      </c>
    </row>
    <row r="28" spans="1:16" ht="12.75">
      <c r="A28" s="97" t="s">
        <v>45</v>
      </c>
      <c r="B28" s="99" t="s">
        <v>24</v>
      </c>
      <c r="C28" s="87" t="s">
        <v>68</v>
      </c>
      <c r="D28" s="71"/>
      <c r="E28" s="71">
        <v>46475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>
        <f t="shared" si="0"/>
        <v>46475</v>
      </c>
    </row>
    <row r="29" spans="1:16" ht="12.75">
      <c r="A29" s="98"/>
      <c r="B29" s="99"/>
      <c r="C29" s="84" t="s">
        <v>65</v>
      </c>
      <c r="D29" s="74">
        <v>89494.7</v>
      </c>
      <c r="E29" s="74">
        <v>86521.82</v>
      </c>
      <c r="F29" s="74">
        <v>86135.8</v>
      </c>
      <c r="G29" s="74"/>
      <c r="H29" s="74"/>
      <c r="I29" s="74"/>
      <c r="J29" s="74"/>
      <c r="K29" s="74"/>
      <c r="L29" s="74"/>
      <c r="M29" s="74"/>
      <c r="N29" s="74"/>
      <c r="O29" s="74"/>
      <c r="P29" s="76">
        <f>SUM(D29:O29)</f>
        <v>262152.32</v>
      </c>
    </row>
    <row r="30" spans="1:16" ht="12.75">
      <c r="A30" s="98"/>
      <c r="B30" s="99"/>
      <c r="C30" s="85" t="s">
        <v>66</v>
      </c>
      <c r="D30" s="74">
        <v>15094.4</v>
      </c>
      <c r="E30" s="74">
        <v>13269.2</v>
      </c>
      <c r="F30" s="74">
        <v>13093.2</v>
      </c>
      <c r="G30" s="74"/>
      <c r="H30" s="74"/>
      <c r="I30" s="74"/>
      <c r="J30" s="74"/>
      <c r="K30" s="74"/>
      <c r="L30" s="74"/>
      <c r="M30" s="74"/>
      <c r="N30" s="74"/>
      <c r="O30" s="74"/>
      <c r="P30" s="76">
        <f t="shared" si="0"/>
        <v>41456.8</v>
      </c>
    </row>
    <row r="31" spans="1:16" ht="12.75">
      <c r="A31" s="98"/>
      <c r="B31" s="100" t="s">
        <v>63</v>
      </c>
      <c r="C31" s="101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6">
        <f t="shared" si="0"/>
        <v>0</v>
      </c>
    </row>
    <row r="32" spans="1:16" ht="12.75">
      <c r="A32" s="98"/>
      <c r="B32" s="102" t="s">
        <v>50</v>
      </c>
      <c r="C32" s="83" t="s">
        <v>54</v>
      </c>
      <c r="D32" s="74">
        <v>15057.12</v>
      </c>
      <c r="E32" s="74">
        <v>12020.74</v>
      </c>
      <c r="F32" s="74">
        <v>12471.26</v>
      </c>
      <c r="G32" s="74"/>
      <c r="H32" s="74"/>
      <c r="I32" s="74"/>
      <c r="J32" s="74"/>
      <c r="K32" s="74"/>
      <c r="L32" s="74"/>
      <c r="M32" s="74"/>
      <c r="N32" s="74"/>
      <c r="O32" s="74"/>
      <c r="P32" s="76">
        <f t="shared" si="0"/>
        <v>39549.12</v>
      </c>
    </row>
    <row r="33" spans="1:16" ht="12.75">
      <c r="A33" s="98"/>
      <c r="B33" s="103"/>
      <c r="C33" s="83" t="s">
        <v>25</v>
      </c>
      <c r="D33" s="74">
        <v>71451.29</v>
      </c>
      <c r="E33" s="74">
        <v>57061.62</v>
      </c>
      <c r="F33" s="74">
        <v>71056.75</v>
      </c>
      <c r="G33" s="74"/>
      <c r="H33" s="74"/>
      <c r="I33" s="74"/>
      <c r="J33" s="74"/>
      <c r="K33" s="74"/>
      <c r="L33" s="74"/>
      <c r="M33" s="74"/>
      <c r="N33" s="74"/>
      <c r="O33" s="74"/>
      <c r="P33" s="77">
        <f t="shared" si="0"/>
        <v>199569.66</v>
      </c>
    </row>
    <row r="34" spans="1:16" ht="12.75">
      <c r="A34" s="97" t="s">
        <v>46</v>
      </c>
      <c r="B34" s="99" t="s">
        <v>24</v>
      </c>
      <c r="C34" s="87" t="s">
        <v>68</v>
      </c>
      <c r="D34" s="71"/>
      <c r="E34" s="71">
        <v>24533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3">
        <f t="shared" si="0"/>
        <v>24533</v>
      </c>
    </row>
    <row r="35" spans="1:16" ht="12.75">
      <c r="A35" s="98"/>
      <c r="B35" s="99"/>
      <c r="C35" s="84" t="s">
        <v>65</v>
      </c>
      <c r="D35" s="74">
        <v>52790.09</v>
      </c>
      <c r="E35" s="74">
        <v>61734.49</v>
      </c>
      <c r="F35" s="74">
        <v>55214.17</v>
      </c>
      <c r="G35" s="74"/>
      <c r="H35" s="74"/>
      <c r="I35" s="74"/>
      <c r="J35" s="74"/>
      <c r="K35" s="74"/>
      <c r="L35" s="74"/>
      <c r="M35" s="74"/>
      <c r="N35" s="74"/>
      <c r="O35" s="74"/>
      <c r="P35" s="76">
        <f>SUM(D35:O35)</f>
        <v>169738.75</v>
      </c>
    </row>
    <row r="36" spans="1:16" ht="12.75">
      <c r="A36" s="98"/>
      <c r="B36" s="99"/>
      <c r="C36" s="85" t="s">
        <v>66</v>
      </c>
      <c r="D36" s="74">
        <v>9572.8</v>
      </c>
      <c r="E36" s="74">
        <v>9031.2</v>
      </c>
      <c r="F36" s="74">
        <v>8084.4</v>
      </c>
      <c r="G36" s="74"/>
      <c r="H36" s="74"/>
      <c r="I36" s="74"/>
      <c r="J36" s="74"/>
      <c r="K36" s="74"/>
      <c r="L36" s="74"/>
      <c r="M36" s="74"/>
      <c r="N36" s="74"/>
      <c r="O36" s="74"/>
      <c r="P36" s="76">
        <f t="shared" si="0"/>
        <v>26688.4</v>
      </c>
    </row>
    <row r="37" spans="1:16" ht="12.75">
      <c r="A37" s="98"/>
      <c r="B37" s="102" t="s">
        <v>50</v>
      </c>
      <c r="C37" s="83" t="s">
        <v>54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6">
        <f t="shared" si="0"/>
        <v>0</v>
      </c>
    </row>
    <row r="38" spans="1:16" ht="12.75">
      <c r="A38" s="98"/>
      <c r="B38" s="103"/>
      <c r="C38" s="83" t="s">
        <v>25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7">
        <f t="shared" si="0"/>
        <v>0</v>
      </c>
    </row>
    <row r="39" spans="1:16" ht="12.75">
      <c r="A39" s="89" t="s">
        <v>0</v>
      </c>
      <c r="B39" s="92" t="s">
        <v>24</v>
      </c>
      <c r="C39" s="88" t="s">
        <v>68</v>
      </c>
      <c r="D39" s="78">
        <f aca="true" t="shared" si="1" ref="D39:O39">SUM(D4,D10,D22,D16,D28,D34)</f>
        <v>0</v>
      </c>
      <c r="E39" s="78">
        <f t="shared" si="1"/>
        <v>172255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8">
        <f t="shared" si="1"/>
        <v>0</v>
      </c>
      <c r="L39" s="78">
        <f t="shared" si="1"/>
        <v>0</v>
      </c>
      <c r="M39" s="78">
        <f t="shared" si="1"/>
        <v>0</v>
      </c>
      <c r="N39" s="78">
        <f t="shared" si="1"/>
        <v>0</v>
      </c>
      <c r="O39" s="78">
        <f t="shared" si="1"/>
        <v>0</v>
      </c>
      <c r="P39" s="73">
        <f>SUM(D39:O39)</f>
        <v>172255</v>
      </c>
    </row>
    <row r="40" spans="1:16" ht="12.75">
      <c r="A40" s="90"/>
      <c r="B40" s="92"/>
      <c r="C40" s="81" t="s">
        <v>65</v>
      </c>
      <c r="D40" s="79">
        <f>SUM(D5+D11+D17+D23+D29+D35)</f>
        <v>291738.49</v>
      </c>
      <c r="E40" s="79">
        <f aca="true" t="shared" si="2" ref="E40:O40">SUM(E5+E11+E17+E23+E29+E35)</f>
        <v>285873.46</v>
      </c>
      <c r="F40" s="79">
        <f t="shared" si="2"/>
        <v>283527.64999999997</v>
      </c>
      <c r="G40" s="79">
        <f t="shared" si="2"/>
        <v>0</v>
      </c>
      <c r="H40" s="79">
        <f t="shared" si="2"/>
        <v>0</v>
      </c>
      <c r="I40" s="79">
        <f t="shared" si="2"/>
        <v>0</v>
      </c>
      <c r="J40" s="79">
        <f t="shared" si="2"/>
        <v>0</v>
      </c>
      <c r="K40" s="79">
        <f t="shared" si="2"/>
        <v>0</v>
      </c>
      <c r="L40" s="79">
        <f t="shared" si="2"/>
        <v>0</v>
      </c>
      <c r="M40" s="79">
        <f t="shared" si="2"/>
        <v>0</v>
      </c>
      <c r="N40" s="79">
        <f t="shared" si="2"/>
        <v>0</v>
      </c>
      <c r="O40" s="79">
        <f t="shared" si="2"/>
        <v>0</v>
      </c>
      <c r="P40" s="79">
        <f>SUM(D40:O40)</f>
        <v>861139.5999999999</v>
      </c>
    </row>
    <row r="41" spans="1:16" ht="12.75">
      <c r="A41" s="90"/>
      <c r="B41" s="92"/>
      <c r="C41" s="82" t="s">
        <v>66</v>
      </c>
      <c r="D41" s="79">
        <f aca="true" t="shared" si="3" ref="D41:O41">SUM(D6,D12,D24,D18,D30,D36)</f>
        <v>50507.59999999999</v>
      </c>
      <c r="E41" s="79">
        <f t="shared" si="3"/>
        <v>44225.600000000006</v>
      </c>
      <c r="F41" s="79">
        <f t="shared" si="3"/>
        <v>43848.4</v>
      </c>
      <c r="G41" s="79">
        <f t="shared" si="3"/>
        <v>0</v>
      </c>
      <c r="H41" s="79">
        <f t="shared" si="3"/>
        <v>0</v>
      </c>
      <c r="I41" s="79">
        <f t="shared" si="3"/>
        <v>0</v>
      </c>
      <c r="J41" s="79">
        <f t="shared" si="3"/>
        <v>0</v>
      </c>
      <c r="K41" s="79">
        <f t="shared" si="3"/>
        <v>0</v>
      </c>
      <c r="L41" s="79">
        <f t="shared" si="3"/>
        <v>0</v>
      </c>
      <c r="M41" s="79">
        <f t="shared" si="3"/>
        <v>0</v>
      </c>
      <c r="N41" s="79">
        <f t="shared" si="3"/>
        <v>0</v>
      </c>
      <c r="O41" s="79">
        <f t="shared" si="3"/>
        <v>0</v>
      </c>
      <c r="P41" s="76">
        <f>SUM(D41:O41)</f>
        <v>138581.6</v>
      </c>
    </row>
    <row r="42" spans="1:16" ht="12.75">
      <c r="A42" s="90"/>
      <c r="B42" s="93" t="s">
        <v>63</v>
      </c>
      <c r="C42" s="94"/>
      <c r="D42" s="79">
        <f>SUM(,D25,D19,D31)</f>
        <v>0</v>
      </c>
      <c r="E42" s="79">
        <f>SUM(,E25,E19,E31)</f>
        <v>0</v>
      </c>
      <c r="F42" s="79">
        <f aca="true" t="shared" si="4" ref="F42:O42">SUM(,F25,F19,F31)</f>
        <v>0</v>
      </c>
      <c r="G42" s="79">
        <f t="shared" si="4"/>
        <v>0</v>
      </c>
      <c r="H42" s="79">
        <f t="shared" si="4"/>
        <v>0</v>
      </c>
      <c r="I42" s="79">
        <f t="shared" si="4"/>
        <v>0</v>
      </c>
      <c r="J42" s="79">
        <f t="shared" si="4"/>
        <v>0</v>
      </c>
      <c r="K42" s="79">
        <f t="shared" si="4"/>
        <v>0</v>
      </c>
      <c r="L42" s="79">
        <f t="shared" si="4"/>
        <v>0</v>
      </c>
      <c r="M42" s="79">
        <f t="shared" si="4"/>
        <v>0</v>
      </c>
      <c r="N42" s="79">
        <f t="shared" si="4"/>
        <v>0</v>
      </c>
      <c r="O42" s="79">
        <f t="shared" si="4"/>
        <v>0</v>
      </c>
      <c r="P42" s="76">
        <f>SUM(D42:O42)</f>
        <v>0</v>
      </c>
    </row>
    <row r="43" spans="1:16" ht="12.75">
      <c r="A43" s="90"/>
      <c r="B43" s="95" t="s">
        <v>50</v>
      </c>
      <c r="C43" s="81" t="s">
        <v>54</v>
      </c>
      <c r="D43" s="79">
        <f>SUM(D8,D14,D26,D20,D32,D37)</f>
        <v>43711.83</v>
      </c>
      <c r="E43" s="79">
        <f aca="true" t="shared" si="5" ref="E43:O43">SUM(E8,E14,E26,E20,E32,E37)</f>
        <v>36679.96</v>
      </c>
      <c r="F43" s="79">
        <f t="shared" si="5"/>
        <v>38757.89</v>
      </c>
      <c r="G43" s="79">
        <f t="shared" si="5"/>
        <v>0</v>
      </c>
      <c r="H43" s="79">
        <f t="shared" si="5"/>
        <v>0</v>
      </c>
      <c r="I43" s="79">
        <f t="shared" si="5"/>
        <v>0</v>
      </c>
      <c r="J43" s="79">
        <f t="shared" si="5"/>
        <v>0</v>
      </c>
      <c r="K43" s="79">
        <f t="shared" si="5"/>
        <v>0</v>
      </c>
      <c r="L43" s="79">
        <f t="shared" si="5"/>
        <v>0</v>
      </c>
      <c r="M43" s="79">
        <f t="shared" si="5"/>
        <v>0</v>
      </c>
      <c r="N43" s="79">
        <f t="shared" si="5"/>
        <v>0</v>
      </c>
      <c r="O43" s="79">
        <f t="shared" si="5"/>
        <v>0</v>
      </c>
      <c r="P43" s="76">
        <f t="shared" si="0"/>
        <v>119149.68000000001</v>
      </c>
    </row>
    <row r="44" spans="1:16" ht="12.75">
      <c r="A44" s="91"/>
      <c r="B44" s="96"/>
      <c r="C44" s="82" t="s">
        <v>25</v>
      </c>
      <c r="D44" s="80">
        <f>SUM(D9,D15,D21,D27,D33,D38)</f>
        <v>216992.49</v>
      </c>
      <c r="E44" s="80">
        <f aca="true" t="shared" si="6" ref="E44:O44">SUM(E9,E15,E21,E27,E33,E38)</f>
        <v>181743.03</v>
      </c>
      <c r="F44" s="80">
        <f t="shared" si="6"/>
        <v>190904.56</v>
      </c>
      <c r="G44" s="80">
        <f t="shared" si="6"/>
        <v>0</v>
      </c>
      <c r="H44" s="80">
        <f t="shared" si="6"/>
        <v>0</v>
      </c>
      <c r="I44" s="80">
        <f t="shared" si="6"/>
        <v>0</v>
      </c>
      <c r="J44" s="80">
        <f t="shared" si="6"/>
        <v>0</v>
      </c>
      <c r="K44" s="80">
        <f t="shared" si="6"/>
        <v>0</v>
      </c>
      <c r="L44" s="80">
        <f t="shared" si="6"/>
        <v>0</v>
      </c>
      <c r="M44" s="80">
        <f t="shared" si="6"/>
        <v>0</v>
      </c>
      <c r="N44" s="80">
        <f t="shared" si="6"/>
        <v>0</v>
      </c>
      <c r="O44" s="80">
        <f t="shared" si="6"/>
        <v>0</v>
      </c>
      <c r="P44" s="77">
        <f t="shared" si="0"/>
        <v>589640.0800000001</v>
      </c>
    </row>
    <row r="46" spans="4:16" ht="12.75"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4:16" ht="12.75"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4:16" ht="12.75"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4:16" ht="12.75"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4:16" ht="12.75"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4:16" ht="12.75"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4:16" ht="12.75"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4:16" ht="12.75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4:16" ht="12.7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</sheetData>
  <sheetProtection/>
  <mergeCells count="28">
    <mergeCell ref="A1:P1"/>
    <mergeCell ref="A4:A9"/>
    <mergeCell ref="B4:B6"/>
    <mergeCell ref="B7:C7"/>
    <mergeCell ref="B8:B9"/>
    <mergeCell ref="A10:A15"/>
    <mergeCell ref="B10:B12"/>
    <mergeCell ref="B13:C13"/>
    <mergeCell ref="B14:B15"/>
    <mergeCell ref="B37:B38"/>
    <mergeCell ref="A16:A21"/>
    <mergeCell ref="B16:B18"/>
    <mergeCell ref="B19:C19"/>
    <mergeCell ref="B20:B21"/>
    <mergeCell ref="A22:A27"/>
    <mergeCell ref="B22:B24"/>
    <mergeCell ref="B25:C25"/>
    <mergeCell ref="B26:B27"/>
    <mergeCell ref="A39:A44"/>
    <mergeCell ref="B39:B41"/>
    <mergeCell ref="B42:C42"/>
    <mergeCell ref="B43:B44"/>
    <mergeCell ref="A28:A33"/>
    <mergeCell ref="B28:B30"/>
    <mergeCell ref="B31:C31"/>
    <mergeCell ref="B32:B33"/>
    <mergeCell ref="A34:A38"/>
    <mergeCell ref="B34:B36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D29" sqref="D29:K29"/>
    </sheetView>
  </sheetViews>
  <sheetFormatPr defaultColWidth="11.421875" defaultRowHeight="12.75"/>
  <cols>
    <col min="1" max="1" width="14.421875" style="0" customWidth="1"/>
    <col min="2" max="2" width="3.8515625" style="0" bestFit="1" customWidth="1"/>
    <col min="3" max="3" width="8.7109375" style="0" bestFit="1" customWidth="1"/>
    <col min="4" max="15" width="10.00390625" style="0" bestFit="1" customWidth="1"/>
    <col min="16" max="16" width="11.28125" style="1" bestFit="1" customWidth="1"/>
  </cols>
  <sheetData>
    <row r="1" spans="1:16" ht="24.75">
      <c r="A1" s="109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" customFormat="1" ht="12.75">
      <c r="A2" s="5"/>
      <c r="B2" s="5"/>
      <c r="C2" s="5"/>
      <c r="P2" s="1"/>
    </row>
    <row r="4" spans="4:16" s="3" customFormat="1" ht="12.75"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25" t="s">
        <v>16</v>
      </c>
    </row>
    <row r="5" spans="1:16" ht="12.75">
      <c r="A5" s="138" t="s">
        <v>21</v>
      </c>
      <c r="B5" s="143" t="s">
        <v>24</v>
      </c>
      <c r="C5" s="144"/>
      <c r="D5" s="9">
        <v>25471.31</v>
      </c>
      <c r="E5" s="9">
        <v>21285.87</v>
      </c>
      <c r="F5" s="9">
        <v>24481.29</v>
      </c>
      <c r="G5" s="9">
        <v>25111.79</v>
      </c>
      <c r="H5" s="9">
        <v>23603.52</v>
      </c>
      <c r="I5" s="9">
        <v>24570.74</v>
      </c>
      <c r="J5" s="9">
        <v>27253.18</v>
      </c>
      <c r="K5" s="9">
        <v>24474.28</v>
      </c>
      <c r="L5" s="9">
        <v>27221.61</v>
      </c>
      <c r="M5" s="9">
        <v>25206.49</v>
      </c>
      <c r="N5" s="9">
        <v>24374.31</v>
      </c>
      <c r="O5" s="22">
        <v>26621.81</v>
      </c>
      <c r="P5" s="14">
        <f aca="true" t="shared" si="0" ref="P5:P31">SUM(D5:O5)</f>
        <v>299676.2</v>
      </c>
    </row>
    <row r="6" spans="1:16" ht="12.75">
      <c r="A6" s="139"/>
      <c r="B6" s="125" t="s">
        <v>25</v>
      </c>
      <c r="C6" s="29" t="s">
        <v>25</v>
      </c>
      <c r="D6" s="11">
        <v>8473.24</v>
      </c>
      <c r="E6" s="11">
        <v>7952.02</v>
      </c>
      <c r="F6" s="11">
        <v>9182.81</v>
      </c>
      <c r="G6" s="11">
        <v>9458.96</v>
      </c>
      <c r="H6" s="11">
        <v>8595.44</v>
      </c>
      <c r="I6" s="11">
        <v>9182.12</v>
      </c>
      <c r="J6" s="11">
        <v>9165.84</v>
      </c>
      <c r="K6" s="11">
        <v>8718.67</v>
      </c>
      <c r="L6" s="11">
        <v>9957.1</v>
      </c>
      <c r="M6" s="11">
        <v>9254.46</v>
      </c>
      <c r="N6" s="11">
        <v>8687.44</v>
      </c>
      <c r="O6" s="23">
        <v>10435.26</v>
      </c>
      <c r="P6" s="21">
        <f t="shared" si="0"/>
        <v>109063.36</v>
      </c>
    </row>
    <row r="7" spans="1:16" ht="12.75">
      <c r="A7" s="146"/>
      <c r="B7" s="145"/>
      <c r="C7" s="30" t="s">
        <v>36</v>
      </c>
      <c r="D7" s="10">
        <v>2399.36</v>
      </c>
      <c r="E7" s="10">
        <v>2467.81</v>
      </c>
      <c r="F7" s="10">
        <v>3033.63</v>
      </c>
      <c r="G7" s="10">
        <v>2830.5</v>
      </c>
      <c r="H7" s="10">
        <v>2710.37</v>
      </c>
      <c r="I7" s="10">
        <v>2875.28</v>
      </c>
      <c r="J7" s="10">
        <v>2703.99</v>
      </c>
      <c r="K7" s="10">
        <v>2712.53</v>
      </c>
      <c r="L7" s="10">
        <v>2941.98</v>
      </c>
      <c r="M7" s="10">
        <v>2656.42</v>
      </c>
      <c r="N7" s="10">
        <v>2618.9</v>
      </c>
      <c r="O7" s="24">
        <v>3395.27</v>
      </c>
      <c r="P7" s="15">
        <f t="shared" si="0"/>
        <v>33346.03999999999</v>
      </c>
    </row>
    <row r="8" spans="1:16" ht="12.75">
      <c r="A8" s="138" t="s">
        <v>32</v>
      </c>
      <c r="B8" s="143" t="s">
        <v>24</v>
      </c>
      <c r="C8" s="144"/>
      <c r="D8" s="9">
        <v>15766.23</v>
      </c>
      <c r="E8" s="9">
        <v>13432.03</v>
      </c>
      <c r="F8" s="9">
        <v>16365.28</v>
      </c>
      <c r="G8" s="9">
        <v>16166.21</v>
      </c>
      <c r="H8" s="9">
        <v>15528.27</v>
      </c>
      <c r="I8" s="9">
        <v>16535.65</v>
      </c>
      <c r="J8" s="9">
        <v>18912.43</v>
      </c>
      <c r="K8" s="9">
        <v>18405.97</v>
      </c>
      <c r="L8" s="9">
        <v>18071.72</v>
      </c>
      <c r="M8" s="9">
        <v>16229.18</v>
      </c>
      <c r="N8" s="9">
        <v>16410.65</v>
      </c>
      <c r="O8" s="9">
        <v>17784.69</v>
      </c>
      <c r="P8" s="21">
        <f t="shared" si="0"/>
        <v>199608.31</v>
      </c>
    </row>
    <row r="9" spans="1:16" ht="12.75">
      <c r="A9" s="139"/>
      <c r="B9" s="125" t="s">
        <v>25</v>
      </c>
      <c r="C9" s="29" t="s">
        <v>25</v>
      </c>
      <c r="D9" s="11">
        <v>6236.24</v>
      </c>
      <c r="E9" s="11">
        <v>4827.92</v>
      </c>
      <c r="F9" s="11">
        <v>5266.84</v>
      </c>
      <c r="G9" s="11">
        <v>5582.65</v>
      </c>
      <c r="H9" s="11">
        <v>5255.26</v>
      </c>
      <c r="I9" s="11">
        <v>5996.46</v>
      </c>
      <c r="J9" s="11">
        <v>6602.36</v>
      </c>
      <c r="K9" s="11">
        <v>5509.19</v>
      </c>
      <c r="L9" s="11">
        <v>5413.76</v>
      </c>
      <c r="M9" s="11">
        <v>5820.98</v>
      </c>
      <c r="N9" s="11">
        <v>5441.67</v>
      </c>
      <c r="O9" s="11">
        <v>6492.98</v>
      </c>
      <c r="P9" s="21">
        <f t="shared" si="0"/>
        <v>68446.31</v>
      </c>
    </row>
    <row r="10" spans="1:16" ht="12.75">
      <c r="A10" s="146"/>
      <c r="B10" s="145"/>
      <c r="C10" s="30" t="s">
        <v>36</v>
      </c>
      <c r="D10" s="10">
        <v>1773.41</v>
      </c>
      <c r="E10" s="10">
        <v>1474.72</v>
      </c>
      <c r="F10" s="10">
        <v>1775.42</v>
      </c>
      <c r="G10" s="10">
        <v>1728.82</v>
      </c>
      <c r="H10" s="10">
        <v>1745.94</v>
      </c>
      <c r="I10" s="10">
        <v>1926.98</v>
      </c>
      <c r="J10" s="10">
        <v>1956.19</v>
      </c>
      <c r="K10" s="10">
        <v>1720.03</v>
      </c>
      <c r="L10" s="10">
        <v>1622.95</v>
      </c>
      <c r="M10" s="10">
        <v>1698.92</v>
      </c>
      <c r="N10" s="10">
        <v>1660.65</v>
      </c>
      <c r="O10" s="10">
        <v>2082.9</v>
      </c>
      <c r="P10" s="21">
        <f t="shared" si="0"/>
        <v>21166.930000000004</v>
      </c>
    </row>
    <row r="11" spans="1:16" ht="12.75">
      <c r="A11" s="138" t="s">
        <v>17</v>
      </c>
      <c r="B11" s="143" t="s">
        <v>24</v>
      </c>
      <c r="C11" s="144"/>
      <c r="D11" s="9">
        <v>26348.93</v>
      </c>
      <c r="E11" s="9">
        <v>22414.98</v>
      </c>
      <c r="F11" s="9">
        <v>26502.32</v>
      </c>
      <c r="G11" s="9">
        <v>26953.75</v>
      </c>
      <c r="H11" s="9">
        <v>25386.8</v>
      </c>
      <c r="I11" s="9">
        <v>26870.96</v>
      </c>
      <c r="J11" s="9">
        <v>30329.07</v>
      </c>
      <c r="K11" s="9">
        <v>28343.79</v>
      </c>
      <c r="L11" s="9">
        <v>29093.28</v>
      </c>
      <c r="M11" s="9">
        <v>27103.65</v>
      </c>
      <c r="N11" s="9">
        <v>25656.96</v>
      </c>
      <c r="O11" s="22">
        <v>29612.7</v>
      </c>
      <c r="P11" s="14">
        <f t="shared" si="0"/>
        <v>324617.19000000006</v>
      </c>
    </row>
    <row r="12" spans="1:16" ht="12.75">
      <c r="A12" s="139"/>
      <c r="B12" s="125" t="s">
        <v>25</v>
      </c>
      <c r="C12" s="29" t="s">
        <v>25</v>
      </c>
      <c r="D12" s="11">
        <v>6435.55</v>
      </c>
      <c r="E12" s="11">
        <v>5327.96</v>
      </c>
      <c r="F12" s="11">
        <v>6150.74</v>
      </c>
      <c r="G12" s="11">
        <v>5913.66</v>
      </c>
      <c r="H12" s="11">
        <v>5920.8</v>
      </c>
      <c r="I12" s="11">
        <v>6179.64</v>
      </c>
      <c r="J12" s="11">
        <v>7306.48</v>
      </c>
      <c r="K12" s="11">
        <v>6181</v>
      </c>
      <c r="L12" s="11">
        <v>6716.94</v>
      </c>
      <c r="M12" s="11">
        <v>5167</v>
      </c>
      <c r="N12" s="11">
        <v>5359.34</v>
      </c>
      <c r="O12" s="23">
        <v>6764.05</v>
      </c>
      <c r="P12" s="21">
        <f t="shared" si="0"/>
        <v>73423.16</v>
      </c>
    </row>
    <row r="13" spans="1:16" ht="12.75">
      <c r="A13" s="146"/>
      <c r="B13" s="145"/>
      <c r="C13" s="30" t="s">
        <v>36</v>
      </c>
      <c r="D13" s="10">
        <v>1473.95</v>
      </c>
      <c r="E13" s="10">
        <v>1300.75</v>
      </c>
      <c r="F13" s="10">
        <v>1645.01</v>
      </c>
      <c r="G13" s="10">
        <v>1490.36</v>
      </c>
      <c r="H13" s="10">
        <v>1594.19</v>
      </c>
      <c r="I13" s="10">
        <v>1632.23</v>
      </c>
      <c r="J13" s="10">
        <v>1775.16</v>
      </c>
      <c r="K13" s="10">
        <v>1599.58</v>
      </c>
      <c r="L13" s="10">
        <v>1668.96</v>
      </c>
      <c r="M13" s="10">
        <v>1274.93</v>
      </c>
      <c r="N13" s="10">
        <v>1355.19</v>
      </c>
      <c r="O13" s="24">
        <v>1760.61</v>
      </c>
      <c r="P13" s="15">
        <f t="shared" si="0"/>
        <v>18570.92</v>
      </c>
    </row>
    <row r="14" spans="1:16" ht="12.75">
      <c r="A14" s="138" t="s">
        <v>37</v>
      </c>
      <c r="B14" s="143" t="s">
        <v>24</v>
      </c>
      <c r="C14" s="144"/>
      <c r="D14" s="9">
        <v>21218.43</v>
      </c>
      <c r="E14" s="9">
        <v>17941.57</v>
      </c>
      <c r="F14" s="9">
        <v>20104.97</v>
      </c>
      <c r="G14" s="9">
        <v>21650.76</v>
      </c>
      <c r="H14" s="9">
        <v>19947.04</v>
      </c>
      <c r="I14" s="9">
        <v>20818.75</v>
      </c>
      <c r="J14" s="9">
        <v>23875.04</v>
      </c>
      <c r="K14" s="9">
        <v>20898.16</v>
      </c>
      <c r="L14" s="9">
        <v>23876.8</v>
      </c>
      <c r="M14" s="9">
        <v>21181.38</v>
      </c>
      <c r="N14" s="9">
        <v>20839.93</v>
      </c>
      <c r="O14" s="9">
        <v>24537.65</v>
      </c>
      <c r="P14" s="14">
        <f t="shared" si="0"/>
        <v>256890.47999999998</v>
      </c>
    </row>
    <row r="15" spans="1:16" ht="12.75">
      <c r="A15" s="139"/>
      <c r="B15" s="125" t="s">
        <v>25</v>
      </c>
      <c r="C15" s="29" t="s">
        <v>25</v>
      </c>
      <c r="D15" s="11">
        <v>2067.56</v>
      </c>
      <c r="E15" s="11">
        <v>1941.02</v>
      </c>
      <c r="F15" s="11">
        <v>2064.24</v>
      </c>
      <c r="G15" s="11">
        <v>2076.39</v>
      </c>
      <c r="H15" s="11">
        <v>1931.66</v>
      </c>
      <c r="I15" s="11">
        <v>1879.62</v>
      </c>
      <c r="J15" s="11">
        <v>2630.99</v>
      </c>
      <c r="K15" s="11">
        <v>1984.44</v>
      </c>
      <c r="L15" s="11">
        <v>2492.49</v>
      </c>
      <c r="M15" s="11">
        <v>1951.66</v>
      </c>
      <c r="N15" s="11">
        <v>2012.29</v>
      </c>
      <c r="O15" s="11">
        <v>2456.63</v>
      </c>
      <c r="P15" s="21">
        <f t="shared" si="0"/>
        <v>25488.989999999998</v>
      </c>
    </row>
    <row r="16" spans="1:16" ht="12.75">
      <c r="A16" s="146"/>
      <c r="B16" s="145"/>
      <c r="C16" s="30" t="s">
        <v>36</v>
      </c>
      <c r="D16" s="10">
        <v>622.88</v>
      </c>
      <c r="E16" s="10">
        <v>594.96</v>
      </c>
      <c r="F16" s="10">
        <v>641.17</v>
      </c>
      <c r="G16" s="10">
        <v>662.35</v>
      </c>
      <c r="H16" s="10">
        <v>616.14</v>
      </c>
      <c r="I16" s="10">
        <v>587.57</v>
      </c>
      <c r="J16" s="10">
        <v>841.03</v>
      </c>
      <c r="K16" s="10">
        <v>626.93</v>
      </c>
      <c r="L16" s="10">
        <v>794.95</v>
      </c>
      <c r="M16" s="10">
        <v>605.81</v>
      </c>
      <c r="N16" s="10">
        <v>629.81</v>
      </c>
      <c r="O16" s="10">
        <v>792.07</v>
      </c>
      <c r="P16" s="15">
        <f t="shared" si="0"/>
        <v>8015.67</v>
      </c>
    </row>
    <row r="17" spans="1:16" ht="12.75">
      <c r="A17" s="138" t="s">
        <v>33</v>
      </c>
      <c r="B17" s="143" t="s">
        <v>24</v>
      </c>
      <c r="C17" s="144"/>
      <c r="D17" s="9">
        <v>22239.39</v>
      </c>
      <c r="E17" s="9">
        <v>18959.86</v>
      </c>
      <c r="F17" s="9">
        <v>21964.17</v>
      </c>
      <c r="G17" s="9">
        <v>22200.33</v>
      </c>
      <c r="H17" s="9">
        <v>20557.9</v>
      </c>
      <c r="I17" s="9">
        <v>22269.58</v>
      </c>
      <c r="J17" s="9">
        <v>24023.87</v>
      </c>
      <c r="K17" s="9">
        <v>22734.78</v>
      </c>
      <c r="L17" s="9">
        <v>22869.73</v>
      </c>
      <c r="M17" s="9">
        <v>22617.59</v>
      </c>
      <c r="N17" s="9">
        <v>20754.99</v>
      </c>
      <c r="O17" s="9">
        <v>25128.29</v>
      </c>
      <c r="P17" s="14">
        <f t="shared" si="0"/>
        <v>266320.48</v>
      </c>
    </row>
    <row r="18" spans="1:16" ht="12.75">
      <c r="A18" s="139"/>
      <c r="B18" s="125" t="s">
        <v>25</v>
      </c>
      <c r="C18" s="29" t="s">
        <v>25</v>
      </c>
      <c r="D18" s="11">
        <v>2927.14</v>
      </c>
      <c r="E18" s="11">
        <v>2738.28</v>
      </c>
      <c r="F18" s="11">
        <v>3207.39</v>
      </c>
      <c r="G18" s="11">
        <v>3087.95</v>
      </c>
      <c r="H18" s="11">
        <v>3076.11</v>
      </c>
      <c r="I18" s="11">
        <v>3238.39</v>
      </c>
      <c r="J18" s="11">
        <v>3372.12</v>
      </c>
      <c r="K18" s="11">
        <v>3299.23</v>
      </c>
      <c r="L18" s="11">
        <v>3260.59</v>
      </c>
      <c r="M18" s="11">
        <v>2756.1</v>
      </c>
      <c r="N18" s="11">
        <v>2685.13</v>
      </c>
      <c r="O18" s="11">
        <v>3029.09</v>
      </c>
      <c r="P18" s="21">
        <f t="shared" si="0"/>
        <v>36677.51999999999</v>
      </c>
    </row>
    <row r="19" spans="1:16" ht="12.75">
      <c r="A19" s="146"/>
      <c r="B19" s="145"/>
      <c r="C19" s="30" t="s">
        <v>36</v>
      </c>
      <c r="D19" s="10">
        <v>863.56</v>
      </c>
      <c r="E19" s="10">
        <v>815.42</v>
      </c>
      <c r="F19" s="10">
        <v>955.98</v>
      </c>
      <c r="G19" s="10">
        <v>936.73</v>
      </c>
      <c r="H19" s="10">
        <v>900.14</v>
      </c>
      <c r="I19" s="10">
        <v>931.28</v>
      </c>
      <c r="J19" s="10">
        <v>998.48</v>
      </c>
      <c r="K19" s="10">
        <v>996.56</v>
      </c>
      <c r="L19" s="10">
        <v>1024.41</v>
      </c>
      <c r="M19" s="10">
        <v>860.23</v>
      </c>
      <c r="N19" s="10">
        <v>855.43</v>
      </c>
      <c r="O19" s="10">
        <v>961.04</v>
      </c>
      <c r="P19" s="15">
        <f t="shared" si="0"/>
        <v>11099.259999999998</v>
      </c>
    </row>
    <row r="20" spans="1:16" ht="12.75">
      <c r="A20" s="138" t="s">
        <v>34</v>
      </c>
      <c r="B20" s="143" t="s">
        <v>24</v>
      </c>
      <c r="C20" s="144"/>
      <c r="D20" s="9">
        <v>16481.81</v>
      </c>
      <c r="E20" s="9">
        <v>15418.58</v>
      </c>
      <c r="F20" s="9">
        <v>15918.82</v>
      </c>
      <c r="G20" s="9">
        <v>18230.04</v>
      </c>
      <c r="H20" s="9">
        <v>16244.76</v>
      </c>
      <c r="I20" s="9">
        <v>16312.74</v>
      </c>
      <c r="J20" s="9">
        <v>19329.87</v>
      </c>
      <c r="K20" s="9">
        <v>16157.61</v>
      </c>
      <c r="L20" s="9">
        <v>18081.88</v>
      </c>
      <c r="M20" s="9">
        <v>17886.67</v>
      </c>
      <c r="N20" s="9">
        <v>16720.6</v>
      </c>
      <c r="O20" s="9">
        <v>20032.3</v>
      </c>
      <c r="P20" s="14">
        <f t="shared" si="0"/>
        <v>206815.67999999996</v>
      </c>
    </row>
    <row r="21" spans="1:16" ht="12.75">
      <c r="A21" s="139"/>
      <c r="B21" s="125" t="s">
        <v>25</v>
      </c>
      <c r="C21" s="29" t="s">
        <v>25</v>
      </c>
      <c r="D21" s="11">
        <v>4569.1</v>
      </c>
      <c r="E21" s="11">
        <v>3716.5</v>
      </c>
      <c r="F21" s="11">
        <v>4562</v>
      </c>
      <c r="G21" s="11">
        <v>3988.32</v>
      </c>
      <c r="H21" s="11">
        <v>3747.13</v>
      </c>
      <c r="I21" s="11">
        <v>3650.95</v>
      </c>
      <c r="J21" s="11">
        <v>4894.4</v>
      </c>
      <c r="K21" s="11">
        <v>4376.98</v>
      </c>
      <c r="L21" s="11">
        <v>4304.3</v>
      </c>
      <c r="M21" s="11">
        <v>3673.3</v>
      </c>
      <c r="N21" s="11">
        <v>3773.44</v>
      </c>
      <c r="O21" s="11">
        <v>4094.45</v>
      </c>
      <c r="P21" s="21">
        <f t="shared" si="0"/>
        <v>49350.87000000001</v>
      </c>
    </row>
    <row r="22" spans="1:16" s="8" customFormat="1" ht="12.75">
      <c r="A22" s="146"/>
      <c r="B22" s="145"/>
      <c r="C22" s="30" t="s">
        <v>36</v>
      </c>
      <c r="D22" s="10">
        <v>1394.98</v>
      </c>
      <c r="E22" s="10">
        <v>1142.75</v>
      </c>
      <c r="F22" s="10">
        <v>1368.03</v>
      </c>
      <c r="G22" s="10">
        <v>1175.48</v>
      </c>
      <c r="H22" s="10">
        <v>1110.98</v>
      </c>
      <c r="I22" s="10">
        <v>1095.45</v>
      </c>
      <c r="J22" s="10">
        <v>1534.21</v>
      </c>
      <c r="K22" s="10">
        <v>1370.99</v>
      </c>
      <c r="L22" s="10">
        <v>1333.55</v>
      </c>
      <c r="M22" s="10">
        <v>1135.77</v>
      </c>
      <c r="N22" s="10">
        <v>1166.5</v>
      </c>
      <c r="O22" s="10">
        <v>1307.63</v>
      </c>
      <c r="P22" s="15">
        <f t="shared" si="0"/>
        <v>15136.32</v>
      </c>
    </row>
    <row r="23" spans="1:16" ht="12.75">
      <c r="A23" s="138" t="s">
        <v>35</v>
      </c>
      <c r="B23" s="143" t="s">
        <v>24</v>
      </c>
      <c r="C23" s="144"/>
      <c r="D23" s="9">
        <v>80368.12</v>
      </c>
      <c r="E23" s="9">
        <v>69475.83</v>
      </c>
      <c r="F23" s="9">
        <v>81392.17</v>
      </c>
      <c r="G23" s="9">
        <v>79355.19</v>
      </c>
      <c r="H23" s="9">
        <v>74783.09</v>
      </c>
      <c r="I23" s="9">
        <v>80105.16</v>
      </c>
      <c r="J23" s="9">
        <v>79944.06</v>
      </c>
      <c r="K23" s="9">
        <v>75114.56</v>
      </c>
      <c r="L23" s="9">
        <v>79614.44</v>
      </c>
      <c r="M23" s="9">
        <v>76966.36</v>
      </c>
      <c r="N23" s="9">
        <v>75797.88</v>
      </c>
      <c r="O23" s="9">
        <v>83399.52</v>
      </c>
      <c r="P23" s="14">
        <f t="shared" si="0"/>
        <v>936316.3800000001</v>
      </c>
    </row>
    <row r="24" spans="1:16" ht="12.75">
      <c r="A24" s="139"/>
      <c r="B24" s="125" t="s">
        <v>25</v>
      </c>
      <c r="C24" s="29" t="s">
        <v>25</v>
      </c>
      <c r="D24" s="11">
        <v>8823.67</v>
      </c>
      <c r="E24" s="11">
        <v>7512.31</v>
      </c>
      <c r="F24" s="11">
        <v>8174.75</v>
      </c>
      <c r="G24" s="11">
        <v>9397.59</v>
      </c>
      <c r="H24" s="11">
        <v>9319.67</v>
      </c>
      <c r="I24" s="11">
        <v>11303.14</v>
      </c>
      <c r="J24" s="11">
        <v>19659.03</v>
      </c>
      <c r="K24" s="11">
        <v>18879.91</v>
      </c>
      <c r="L24" s="11">
        <v>21700.45</v>
      </c>
      <c r="M24" s="11">
        <v>21921.25</v>
      </c>
      <c r="N24" s="11">
        <v>21295.01</v>
      </c>
      <c r="O24" s="11">
        <v>24312.38</v>
      </c>
      <c r="P24" s="21">
        <f t="shared" si="0"/>
        <v>182299.16000000003</v>
      </c>
    </row>
    <row r="25" spans="1:16" ht="12.75">
      <c r="A25" s="146"/>
      <c r="B25" s="145"/>
      <c r="C25" s="30" t="s">
        <v>36</v>
      </c>
      <c r="D25" s="10">
        <v>2834.25</v>
      </c>
      <c r="E25" s="10">
        <v>2412.58</v>
      </c>
      <c r="F25" s="10">
        <v>2581.05</v>
      </c>
      <c r="G25" s="10">
        <v>2963.25</v>
      </c>
      <c r="H25" s="10">
        <v>2968.07</v>
      </c>
      <c r="I25" s="10">
        <v>3523.49</v>
      </c>
      <c r="J25" s="10">
        <v>5134.51</v>
      </c>
      <c r="K25" s="10">
        <v>4920.41</v>
      </c>
      <c r="L25" s="10">
        <v>5632.79</v>
      </c>
      <c r="M25" s="10">
        <v>5530.06</v>
      </c>
      <c r="N25" s="10">
        <v>5339.96</v>
      </c>
      <c r="O25" s="10">
        <v>6157.95</v>
      </c>
      <c r="P25" s="15">
        <f t="shared" si="0"/>
        <v>49998.369999999995</v>
      </c>
    </row>
    <row r="26" spans="1:16" ht="12.75">
      <c r="A26" s="138" t="s">
        <v>15</v>
      </c>
      <c r="B26" s="143" t="s">
        <v>24</v>
      </c>
      <c r="C26" s="144"/>
      <c r="D26" s="9">
        <v>41630.1</v>
      </c>
      <c r="E26" s="9">
        <v>37077.57</v>
      </c>
      <c r="F26" s="9">
        <v>42179.34</v>
      </c>
      <c r="G26" s="9">
        <v>44005.34</v>
      </c>
      <c r="H26" s="9">
        <v>40852.94</v>
      </c>
      <c r="I26" s="9">
        <v>44142.23</v>
      </c>
      <c r="J26" s="9">
        <v>47585.32</v>
      </c>
      <c r="K26" s="9">
        <v>47265.45</v>
      </c>
      <c r="L26" s="9">
        <v>45564.9</v>
      </c>
      <c r="M26" s="9">
        <v>44417.57</v>
      </c>
      <c r="N26" s="9">
        <v>43079.3</v>
      </c>
      <c r="O26" s="9">
        <v>47699.61</v>
      </c>
      <c r="P26" s="14">
        <f t="shared" si="0"/>
        <v>525499.67</v>
      </c>
    </row>
    <row r="27" spans="1:16" ht="12.75">
      <c r="A27" s="139"/>
      <c r="B27" s="125" t="s">
        <v>25</v>
      </c>
      <c r="C27" s="29" t="s">
        <v>25</v>
      </c>
      <c r="D27" s="11">
        <v>6915.37</v>
      </c>
      <c r="E27" s="11">
        <v>6181.96</v>
      </c>
      <c r="F27" s="11">
        <v>7302.37</v>
      </c>
      <c r="G27" s="11">
        <v>7898.13</v>
      </c>
      <c r="H27" s="11">
        <v>6972.88</v>
      </c>
      <c r="I27" s="11">
        <v>7787.33</v>
      </c>
      <c r="J27" s="11">
        <v>8020.79</v>
      </c>
      <c r="K27" s="11">
        <v>8710.54</v>
      </c>
      <c r="L27" s="11">
        <v>8060.91</v>
      </c>
      <c r="M27" s="11">
        <v>6433.24</v>
      </c>
      <c r="N27" s="11">
        <v>6341.45</v>
      </c>
      <c r="O27" s="11">
        <v>7931.67</v>
      </c>
      <c r="P27" s="21">
        <f t="shared" si="0"/>
        <v>88556.64</v>
      </c>
    </row>
    <row r="28" spans="1:16" ht="12.75">
      <c r="A28" s="146"/>
      <c r="B28" s="145"/>
      <c r="C28" s="30" t="s">
        <v>36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5">
        <f t="shared" si="0"/>
        <v>0</v>
      </c>
    </row>
    <row r="29" spans="1:16" ht="12.75">
      <c r="A29" s="140" t="s">
        <v>0</v>
      </c>
      <c r="B29" s="143" t="s">
        <v>24</v>
      </c>
      <c r="C29" s="144"/>
      <c r="D29" s="26">
        <f>SUM(D5,D8,D11,D14,D17,D20,D23,D26)</f>
        <v>249524.31999999998</v>
      </c>
      <c r="E29" s="26">
        <f aca="true" t="shared" si="1" ref="E29:O31">SUM(E5,E8,E11,E14,E17,E20,E23,E26)</f>
        <v>216006.29000000004</v>
      </c>
      <c r="F29" s="26">
        <f t="shared" si="1"/>
        <v>248908.36000000002</v>
      </c>
      <c r="G29" s="26">
        <f t="shared" si="1"/>
        <v>253673.41</v>
      </c>
      <c r="H29" s="26">
        <f t="shared" si="1"/>
        <v>236904.32</v>
      </c>
      <c r="I29" s="26">
        <f t="shared" si="1"/>
        <v>251625.81000000003</v>
      </c>
      <c r="J29" s="26">
        <f t="shared" si="1"/>
        <v>271252.83999999997</v>
      </c>
      <c r="K29" s="26">
        <f t="shared" si="1"/>
        <v>253394.60000000003</v>
      </c>
      <c r="L29" s="26">
        <f t="shared" si="1"/>
        <v>264394.36</v>
      </c>
      <c r="M29" s="26">
        <f t="shared" si="1"/>
        <v>251608.89</v>
      </c>
      <c r="N29" s="26">
        <f t="shared" si="1"/>
        <v>243634.62</v>
      </c>
      <c r="O29" s="26">
        <f t="shared" si="1"/>
        <v>274816.57</v>
      </c>
      <c r="P29" s="14">
        <f t="shared" si="0"/>
        <v>3015744.39</v>
      </c>
    </row>
    <row r="30" spans="1:16" ht="12.75">
      <c r="A30" s="142"/>
      <c r="B30" s="125" t="s">
        <v>25</v>
      </c>
      <c r="C30" s="29" t="s">
        <v>25</v>
      </c>
      <c r="D30" s="27">
        <f>SUM(D6,D9,D12,D15,D18,D21,D24,D27)</f>
        <v>46447.87</v>
      </c>
      <c r="E30" s="27">
        <f t="shared" si="1"/>
        <v>40197.97</v>
      </c>
      <c r="F30" s="27">
        <f t="shared" si="1"/>
        <v>45911.14</v>
      </c>
      <c r="G30" s="27">
        <f t="shared" si="1"/>
        <v>47403.649999999994</v>
      </c>
      <c r="H30" s="27">
        <f t="shared" si="1"/>
        <v>44818.95</v>
      </c>
      <c r="I30" s="27">
        <f t="shared" si="1"/>
        <v>49217.65</v>
      </c>
      <c r="J30" s="27">
        <f t="shared" si="1"/>
        <v>61652.009999999995</v>
      </c>
      <c r="K30" s="27">
        <f t="shared" si="1"/>
        <v>57659.96</v>
      </c>
      <c r="L30" s="27">
        <f t="shared" si="1"/>
        <v>61906.54000000001</v>
      </c>
      <c r="M30" s="27">
        <f t="shared" si="1"/>
        <v>56977.99</v>
      </c>
      <c r="N30" s="27">
        <f t="shared" si="1"/>
        <v>55595.77</v>
      </c>
      <c r="O30" s="27">
        <f t="shared" si="1"/>
        <v>65516.509999999995</v>
      </c>
      <c r="P30" s="21">
        <f t="shared" si="0"/>
        <v>633306.01</v>
      </c>
    </row>
    <row r="31" spans="1:16" ht="12.75">
      <c r="A31" s="141"/>
      <c r="B31" s="145"/>
      <c r="C31" s="30" t="s">
        <v>36</v>
      </c>
      <c r="D31" s="28">
        <f>SUM(D7,D10,D13,D16,D19,D22,D25,D28)</f>
        <v>11362.39</v>
      </c>
      <c r="E31" s="28">
        <f t="shared" si="1"/>
        <v>10208.99</v>
      </c>
      <c r="F31" s="28">
        <f t="shared" si="1"/>
        <v>12000.29</v>
      </c>
      <c r="G31" s="28">
        <f t="shared" si="1"/>
        <v>11787.49</v>
      </c>
      <c r="H31" s="28">
        <f t="shared" si="1"/>
        <v>11645.83</v>
      </c>
      <c r="I31" s="28">
        <f t="shared" si="1"/>
        <v>12572.279999999999</v>
      </c>
      <c r="J31" s="28">
        <f t="shared" si="1"/>
        <v>14943.570000000002</v>
      </c>
      <c r="K31" s="28">
        <f t="shared" si="1"/>
        <v>13947.03</v>
      </c>
      <c r="L31" s="28">
        <f t="shared" si="1"/>
        <v>15019.59</v>
      </c>
      <c r="M31" s="28">
        <f t="shared" si="1"/>
        <v>13762.14</v>
      </c>
      <c r="N31" s="28">
        <f t="shared" si="1"/>
        <v>13626.439999999999</v>
      </c>
      <c r="O31" s="28">
        <f t="shared" si="1"/>
        <v>16457.47</v>
      </c>
      <c r="P31" s="15">
        <f t="shared" si="0"/>
        <v>157333.50999999998</v>
      </c>
    </row>
    <row r="33" spans="4:16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4:16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4:16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4:16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16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4:16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4:16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sheetProtection/>
  <mergeCells count="28">
    <mergeCell ref="A1:P1"/>
    <mergeCell ref="A5:A7"/>
    <mergeCell ref="B5:C5"/>
    <mergeCell ref="B6:B7"/>
    <mergeCell ref="A8:A10"/>
    <mergeCell ref="B8:C8"/>
    <mergeCell ref="B9:B10"/>
    <mergeCell ref="A11:A13"/>
    <mergeCell ref="B11:C11"/>
    <mergeCell ref="B12:B13"/>
    <mergeCell ref="A14:A16"/>
    <mergeCell ref="B14:C14"/>
    <mergeCell ref="B15:B16"/>
    <mergeCell ref="A17:A19"/>
    <mergeCell ref="B17:C17"/>
    <mergeCell ref="B18:B19"/>
    <mergeCell ref="A20:A22"/>
    <mergeCell ref="B20:C20"/>
    <mergeCell ref="B21:B22"/>
    <mergeCell ref="A29:A31"/>
    <mergeCell ref="B29:C29"/>
    <mergeCell ref="B30:B31"/>
    <mergeCell ref="A23:A25"/>
    <mergeCell ref="B23:C23"/>
    <mergeCell ref="B24:B25"/>
    <mergeCell ref="A26:A28"/>
    <mergeCell ref="B26:C26"/>
    <mergeCell ref="B27:B28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O30" sqref="O30"/>
    </sheetView>
  </sheetViews>
  <sheetFormatPr defaultColWidth="11.421875" defaultRowHeight="12.75"/>
  <cols>
    <col min="1" max="1" width="14.421875" style="0" customWidth="1"/>
    <col min="2" max="2" width="3.8515625" style="0" bestFit="1" customWidth="1"/>
    <col min="3" max="3" width="8.7109375" style="0" bestFit="1" customWidth="1"/>
    <col min="4" max="15" width="10.00390625" style="0" bestFit="1" customWidth="1"/>
    <col min="16" max="16" width="11.28125" style="1" bestFit="1" customWidth="1"/>
  </cols>
  <sheetData>
    <row r="1" spans="1:16" ht="24.7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" customFormat="1" ht="12.75">
      <c r="A2" s="5"/>
      <c r="B2" s="5"/>
      <c r="C2" s="5"/>
      <c r="P2" s="1"/>
    </row>
    <row r="3" spans="1:16" s="4" customFormat="1" ht="12.75">
      <c r="A3" s="5"/>
      <c r="B3" s="5"/>
      <c r="C3" s="5"/>
      <c r="P3" s="1"/>
    </row>
    <row r="5" spans="4:16" s="3" customFormat="1" ht="12.75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25" t="s">
        <v>16</v>
      </c>
    </row>
    <row r="6" spans="1:16" ht="12.75">
      <c r="A6" s="138" t="s">
        <v>21</v>
      </c>
      <c r="B6" s="143" t="s">
        <v>24</v>
      </c>
      <c r="C6" s="144"/>
      <c r="D6" s="9">
        <v>28566.44</v>
      </c>
      <c r="E6" s="9">
        <v>24255.04</v>
      </c>
      <c r="F6" s="9">
        <v>24136.24</v>
      </c>
      <c r="G6" s="9">
        <v>26115.62</v>
      </c>
      <c r="H6" s="9">
        <v>25161.94</v>
      </c>
      <c r="I6" s="9">
        <v>25079.41</v>
      </c>
      <c r="J6" s="9">
        <v>27088.2</v>
      </c>
      <c r="K6" s="9">
        <v>26135.95</v>
      </c>
      <c r="L6" s="9">
        <v>27430.1</v>
      </c>
      <c r="M6" s="9">
        <v>27546.18</v>
      </c>
      <c r="N6" s="9">
        <v>24467.26</v>
      </c>
      <c r="O6" s="22">
        <v>28231.8</v>
      </c>
      <c r="P6" s="14">
        <f aca="true" t="shared" si="0" ref="P6:P32">SUM(D6:O6)</f>
        <v>314214.18</v>
      </c>
    </row>
    <row r="7" spans="1:16" ht="12.75">
      <c r="A7" s="139"/>
      <c r="B7" s="125" t="s">
        <v>25</v>
      </c>
      <c r="C7" s="29" t="s">
        <v>25</v>
      </c>
      <c r="D7" s="11">
        <v>10270.95</v>
      </c>
      <c r="E7" s="11">
        <v>8551.07</v>
      </c>
      <c r="F7" s="11">
        <v>8684.51</v>
      </c>
      <c r="G7" s="11">
        <v>8601.85</v>
      </c>
      <c r="H7" s="11">
        <v>9111.05</v>
      </c>
      <c r="I7" s="11">
        <v>8989.26</v>
      </c>
      <c r="J7" s="11">
        <v>9604.73</v>
      </c>
      <c r="K7" s="11">
        <v>8361.1</v>
      </c>
      <c r="L7" s="11">
        <v>9600.58</v>
      </c>
      <c r="M7" s="11">
        <v>10015.21</v>
      </c>
      <c r="N7" s="11">
        <v>8953.36</v>
      </c>
      <c r="O7" s="23">
        <v>10373.4</v>
      </c>
      <c r="P7" s="21">
        <f t="shared" si="0"/>
        <v>111117.06999999999</v>
      </c>
    </row>
    <row r="8" spans="1:16" ht="12.75">
      <c r="A8" s="146"/>
      <c r="B8" s="145"/>
      <c r="C8" s="30" t="s">
        <v>36</v>
      </c>
      <c r="D8" s="10">
        <v>2844.77</v>
      </c>
      <c r="E8" s="10">
        <v>2556.11</v>
      </c>
      <c r="F8" s="10">
        <v>2708.85</v>
      </c>
      <c r="G8" s="10">
        <v>2832.13</v>
      </c>
      <c r="H8" s="10">
        <v>2937.31</v>
      </c>
      <c r="I8" s="10">
        <v>2796.34</v>
      </c>
      <c r="J8" s="10">
        <v>3133.57</v>
      </c>
      <c r="K8" s="10">
        <v>2764.13</v>
      </c>
      <c r="L8" s="10">
        <v>2890.39</v>
      </c>
      <c r="M8" s="10">
        <v>3193.54</v>
      </c>
      <c r="N8" s="10">
        <v>2480.74</v>
      </c>
      <c r="O8" s="24">
        <v>3360.11</v>
      </c>
      <c r="P8" s="15">
        <f t="shared" si="0"/>
        <v>34497.990000000005</v>
      </c>
    </row>
    <row r="9" spans="1:16" ht="12.75">
      <c r="A9" s="138" t="s">
        <v>32</v>
      </c>
      <c r="B9" s="143" t="s">
        <v>24</v>
      </c>
      <c r="C9" s="144"/>
      <c r="D9" s="9">
        <v>18136.29</v>
      </c>
      <c r="E9" s="9">
        <v>15287.71</v>
      </c>
      <c r="F9" s="9">
        <v>16469.2</v>
      </c>
      <c r="G9" s="9">
        <v>16760.91</v>
      </c>
      <c r="H9" s="9">
        <v>16600.16</v>
      </c>
      <c r="I9" s="9">
        <v>17582.82</v>
      </c>
      <c r="J9" s="9">
        <v>20585.31</v>
      </c>
      <c r="K9" s="9">
        <v>19709.7</v>
      </c>
      <c r="L9" s="9">
        <v>18758.58</v>
      </c>
      <c r="M9" s="9">
        <v>17340.03</v>
      </c>
      <c r="N9" s="9">
        <v>16215.89</v>
      </c>
      <c r="O9" s="9">
        <v>19023.37</v>
      </c>
      <c r="P9" s="21">
        <f t="shared" si="0"/>
        <v>212469.96999999997</v>
      </c>
    </row>
    <row r="10" spans="1:16" ht="12.75">
      <c r="A10" s="139"/>
      <c r="B10" s="125" t="s">
        <v>25</v>
      </c>
      <c r="C10" s="29" t="s">
        <v>25</v>
      </c>
      <c r="D10" s="11">
        <v>5820.44</v>
      </c>
      <c r="E10" s="11">
        <v>5889.62</v>
      </c>
      <c r="F10" s="11">
        <v>5231.08</v>
      </c>
      <c r="G10" s="11">
        <v>5326.87</v>
      </c>
      <c r="H10" s="11">
        <v>4749.27</v>
      </c>
      <c r="I10" s="11">
        <v>5692.44</v>
      </c>
      <c r="J10" s="11">
        <v>6318.21</v>
      </c>
      <c r="K10" s="11">
        <v>5867.93</v>
      </c>
      <c r="L10" s="11">
        <v>5314.91</v>
      </c>
      <c r="M10" s="11">
        <v>6280.05</v>
      </c>
      <c r="N10" s="11">
        <v>5310.45</v>
      </c>
      <c r="O10" s="11">
        <v>6586.12</v>
      </c>
      <c r="P10" s="21">
        <f t="shared" si="0"/>
        <v>68387.39</v>
      </c>
    </row>
    <row r="11" spans="1:16" ht="12.75">
      <c r="A11" s="146"/>
      <c r="B11" s="145"/>
      <c r="C11" s="30" t="s">
        <v>36</v>
      </c>
      <c r="D11" s="10">
        <v>1587.66</v>
      </c>
      <c r="E11" s="10">
        <v>1751.52</v>
      </c>
      <c r="F11" s="10">
        <v>1604.25</v>
      </c>
      <c r="G11" s="10">
        <v>1770.97</v>
      </c>
      <c r="H11" s="10">
        <v>1548.25</v>
      </c>
      <c r="I11" s="10">
        <v>1796.58</v>
      </c>
      <c r="J11" s="10">
        <v>2079.37</v>
      </c>
      <c r="K11" s="10">
        <v>1947.94</v>
      </c>
      <c r="L11" s="10">
        <v>1606.82</v>
      </c>
      <c r="M11" s="10">
        <v>2040.01</v>
      </c>
      <c r="N11" s="10">
        <v>1505</v>
      </c>
      <c r="O11" s="10">
        <v>2175.28</v>
      </c>
      <c r="P11" s="21">
        <f t="shared" si="0"/>
        <v>21413.65</v>
      </c>
    </row>
    <row r="12" spans="1:16" ht="12.75">
      <c r="A12" s="138" t="s">
        <v>17</v>
      </c>
      <c r="B12" s="143" t="s">
        <v>24</v>
      </c>
      <c r="C12" s="144"/>
      <c r="D12" s="9">
        <v>30016.34</v>
      </c>
      <c r="E12" s="9">
        <v>24653.32</v>
      </c>
      <c r="F12" s="9">
        <v>24985.97</v>
      </c>
      <c r="G12" s="9">
        <v>26348.61</v>
      </c>
      <c r="H12" s="9">
        <v>26724.97</v>
      </c>
      <c r="I12" s="9">
        <v>26892.65</v>
      </c>
      <c r="J12" s="9">
        <v>30202.95</v>
      </c>
      <c r="K12" s="9">
        <v>30389.57</v>
      </c>
      <c r="L12" s="9">
        <v>29191.47</v>
      </c>
      <c r="M12" s="9">
        <v>28510.84</v>
      </c>
      <c r="N12" s="9">
        <v>25500.73</v>
      </c>
      <c r="O12" s="22">
        <v>30148.86</v>
      </c>
      <c r="P12" s="14">
        <f t="shared" si="0"/>
        <v>333566.28</v>
      </c>
    </row>
    <row r="13" spans="1:16" ht="12.75">
      <c r="A13" s="139"/>
      <c r="B13" s="125" t="s">
        <v>25</v>
      </c>
      <c r="C13" s="29" t="s">
        <v>25</v>
      </c>
      <c r="D13" s="11">
        <v>6350.12</v>
      </c>
      <c r="E13" s="11">
        <v>5522.11</v>
      </c>
      <c r="F13" s="11">
        <v>5416.87</v>
      </c>
      <c r="G13" s="11">
        <v>6912.55</v>
      </c>
      <c r="H13" s="11">
        <v>5975.66</v>
      </c>
      <c r="I13" s="11">
        <v>5840.13</v>
      </c>
      <c r="J13" s="11">
        <v>8123.51</v>
      </c>
      <c r="K13" s="11">
        <v>6546.65</v>
      </c>
      <c r="L13" s="11">
        <v>6452.89</v>
      </c>
      <c r="M13" s="11">
        <v>6243.86</v>
      </c>
      <c r="N13" s="11">
        <v>5685.48</v>
      </c>
      <c r="O13" s="23">
        <v>6470.34</v>
      </c>
      <c r="P13" s="21">
        <f t="shared" si="0"/>
        <v>75540.17</v>
      </c>
    </row>
    <row r="14" spans="1:16" ht="12.75">
      <c r="A14" s="146"/>
      <c r="B14" s="145"/>
      <c r="C14" s="30" t="s">
        <v>36</v>
      </c>
      <c r="D14" s="10">
        <v>1458.07</v>
      </c>
      <c r="E14" s="10">
        <v>1362.55</v>
      </c>
      <c r="F14" s="10">
        <v>1354.83</v>
      </c>
      <c r="G14" s="10">
        <v>1873.89</v>
      </c>
      <c r="H14" s="10">
        <v>1586.74</v>
      </c>
      <c r="I14" s="10">
        <v>1461.95</v>
      </c>
      <c r="J14" s="10">
        <v>2046.93</v>
      </c>
      <c r="K14" s="10">
        <v>1742.17</v>
      </c>
      <c r="L14" s="10">
        <v>1552.55</v>
      </c>
      <c r="M14" s="10">
        <v>1628.16</v>
      </c>
      <c r="N14" s="10">
        <v>1264.69</v>
      </c>
      <c r="O14" s="24">
        <v>1725.08</v>
      </c>
      <c r="P14" s="15">
        <f t="shared" si="0"/>
        <v>19057.61</v>
      </c>
    </row>
    <row r="15" spans="1:16" ht="12.75">
      <c r="A15" s="138" t="s">
        <v>37</v>
      </c>
      <c r="B15" s="143" t="s">
        <v>24</v>
      </c>
      <c r="C15" s="144"/>
      <c r="D15" s="9">
        <v>25463.21</v>
      </c>
      <c r="E15" s="9">
        <v>20611.59</v>
      </c>
      <c r="F15" s="9">
        <v>20723.81</v>
      </c>
      <c r="G15" s="9">
        <v>22140.61</v>
      </c>
      <c r="H15" s="9">
        <v>21028.52</v>
      </c>
      <c r="I15" s="9">
        <v>21717.3</v>
      </c>
      <c r="J15" s="9">
        <v>23789.13</v>
      </c>
      <c r="K15" s="9">
        <v>21910.71</v>
      </c>
      <c r="L15" s="9">
        <v>22858.59</v>
      </c>
      <c r="M15" s="9">
        <v>23730.75</v>
      </c>
      <c r="N15" s="9">
        <v>20170.95</v>
      </c>
      <c r="O15" s="9">
        <v>24663.12</v>
      </c>
      <c r="P15" s="14">
        <f t="shared" si="0"/>
        <v>268808.29000000004</v>
      </c>
    </row>
    <row r="16" spans="1:16" ht="12.75">
      <c r="A16" s="139"/>
      <c r="B16" s="125" t="s">
        <v>25</v>
      </c>
      <c r="C16" s="29" t="s">
        <v>25</v>
      </c>
      <c r="D16" s="11">
        <v>2818.78</v>
      </c>
      <c r="E16" s="11">
        <v>2008.32</v>
      </c>
      <c r="F16" s="11">
        <v>2022.71</v>
      </c>
      <c r="G16" s="11">
        <v>2481.64</v>
      </c>
      <c r="H16" s="11">
        <v>1943.85</v>
      </c>
      <c r="I16" s="11">
        <v>1932.17</v>
      </c>
      <c r="J16" s="11">
        <v>2488.94</v>
      </c>
      <c r="K16" s="11">
        <v>2002.78</v>
      </c>
      <c r="L16" s="11">
        <v>1879.68</v>
      </c>
      <c r="M16" s="11">
        <v>2347.79</v>
      </c>
      <c r="N16" s="11">
        <v>1796.18</v>
      </c>
      <c r="O16" s="11">
        <v>2442.67</v>
      </c>
      <c r="P16" s="21">
        <f t="shared" si="0"/>
        <v>26165.510000000002</v>
      </c>
    </row>
    <row r="17" spans="1:16" ht="12.75">
      <c r="A17" s="146"/>
      <c r="B17" s="145"/>
      <c r="C17" s="30" t="s">
        <v>36</v>
      </c>
      <c r="D17" s="10">
        <v>833.87</v>
      </c>
      <c r="E17" s="10">
        <v>614.53</v>
      </c>
      <c r="F17" s="10">
        <v>617.43</v>
      </c>
      <c r="G17" s="10">
        <v>764.3</v>
      </c>
      <c r="H17" s="10">
        <v>588.44</v>
      </c>
      <c r="I17" s="10">
        <v>602.66</v>
      </c>
      <c r="J17" s="10">
        <v>765.36</v>
      </c>
      <c r="K17" s="10">
        <v>621.92</v>
      </c>
      <c r="L17" s="10">
        <v>585.33</v>
      </c>
      <c r="M17" s="10">
        <v>763.44</v>
      </c>
      <c r="N17" s="10">
        <v>570.89</v>
      </c>
      <c r="O17" s="10">
        <v>759.59</v>
      </c>
      <c r="P17" s="15">
        <f t="shared" si="0"/>
        <v>8087.760000000001</v>
      </c>
    </row>
    <row r="18" spans="1:16" ht="12.75">
      <c r="A18" s="138" t="s">
        <v>33</v>
      </c>
      <c r="B18" s="143" t="s">
        <v>24</v>
      </c>
      <c r="C18" s="144"/>
      <c r="D18" s="9">
        <v>25424.9</v>
      </c>
      <c r="E18" s="9">
        <v>21821.61</v>
      </c>
      <c r="F18" s="9">
        <v>21729.83</v>
      </c>
      <c r="G18" s="9">
        <v>24033.51</v>
      </c>
      <c r="H18" s="9">
        <v>23163.44</v>
      </c>
      <c r="I18" s="9">
        <v>22203.42</v>
      </c>
      <c r="J18" s="9">
        <v>25408.38</v>
      </c>
      <c r="K18" s="9">
        <v>25555.22</v>
      </c>
      <c r="L18" s="9">
        <v>23976.61</v>
      </c>
      <c r="M18" s="9">
        <v>25041.26</v>
      </c>
      <c r="N18" s="9">
        <v>21476.52</v>
      </c>
      <c r="O18" s="9">
        <v>25057.78</v>
      </c>
      <c r="P18" s="14">
        <f t="shared" si="0"/>
        <v>284892.48</v>
      </c>
    </row>
    <row r="19" spans="1:16" ht="12.75">
      <c r="A19" s="139"/>
      <c r="B19" s="125" t="s">
        <v>25</v>
      </c>
      <c r="C19" s="29" t="s">
        <v>25</v>
      </c>
      <c r="D19" s="11">
        <v>3342.06</v>
      </c>
      <c r="E19" s="11">
        <v>2787.77</v>
      </c>
      <c r="F19" s="11">
        <v>2636.6</v>
      </c>
      <c r="G19" s="11">
        <v>5444.82</v>
      </c>
      <c r="H19" s="11">
        <v>2777.71</v>
      </c>
      <c r="I19" s="11">
        <v>2720.77</v>
      </c>
      <c r="J19" s="11">
        <v>3503.17</v>
      </c>
      <c r="K19" s="11">
        <v>2925.52</v>
      </c>
      <c r="L19" s="11">
        <v>3094.23</v>
      </c>
      <c r="M19" s="11">
        <v>2966.78</v>
      </c>
      <c r="N19" s="11">
        <v>2792.67</v>
      </c>
      <c r="O19" s="11">
        <v>3274.13</v>
      </c>
      <c r="P19" s="21">
        <f t="shared" si="0"/>
        <v>38266.229999999996</v>
      </c>
    </row>
    <row r="20" spans="1:16" ht="12.75">
      <c r="A20" s="146"/>
      <c r="B20" s="145"/>
      <c r="C20" s="30" t="s">
        <v>36</v>
      </c>
      <c r="D20" s="10">
        <v>1009.72</v>
      </c>
      <c r="E20" s="10">
        <v>838.7</v>
      </c>
      <c r="F20" s="10">
        <v>800.05</v>
      </c>
      <c r="G20" s="10">
        <v>1047.4</v>
      </c>
      <c r="H20" s="10">
        <v>843.53</v>
      </c>
      <c r="I20" s="10">
        <v>821.2</v>
      </c>
      <c r="J20" s="10">
        <v>1043.59</v>
      </c>
      <c r="K20" s="10">
        <v>896.29</v>
      </c>
      <c r="L20" s="10">
        <v>946.35</v>
      </c>
      <c r="M20" s="10">
        <v>907.84</v>
      </c>
      <c r="N20" s="10">
        <v>849.12</v>
      </c>
      <c r="O20" s="10">
        <v>1008.93</v>
      </c>
      <c r="P20" s="15">
        <f t="shared" si="0"/>
        <v>11012.720000000001</v>
      </c>
    </row>
    <row r="21" spans="1:16" ht="12.75">
      <c r="A21" s="138" t="s">
        <v>34</v>
      </c>
      <c r="B21" s="143" t="s">
        <v>24</v>
      </c>
      <c r="C21" s="144"/>
      <c r="D21" s="9">
        <v>20678.61</v>
      </c>
      <c r="E21" s="9">
        <v>16993.28</v>
      </c>
      <c r="F21" s="9">
        <v>15615.78</v>
      </c>
      <c r="G21" s="9">
        <v>17741.52</v>
      </c>
      <c r="H21" s="9">
        <v>17579.25</v>
      </c>
      <c r="I21" s="9">
        <v>16194.55</v>
      </c>
      <c r="J21" s="9">
        <v>18107.53</v>
      </c>
      <c r="K21" s="9">
        <v>17005.9</v>
      </c>
      <c r="L21" s="9">
        <v>17680.22</v>
      </c>
      <c r="M21" s="9">
        <v>19584.19</v>
      </c>
      <c r="N21" s="9">
        <v>16484.83</v>
      </c>
      <c r="O21" s="9">
        <v>19378.64</v>
      </c>
      <c r="P21" s="14">
        <f t="shared" si="0"/>
        <v>213044.30000000005</v>
      </c>
    </row>
    <row r="22" spans="1:16" ht="12.75">
      <c r="A22" s="139"/>
      <c r="B22" s="125" t="s">
        <v>25</v>
      </c>
      <c r="C22" s="29" t="s">
        <v>25</v>
      </c>
      <c r="D22" s="11">
        <v>6593.43</v>
      </c>
      <c r="E22" s="11">
        <v>5487.77</v>
      </c>
      <c r="F22" s="11">
        <v>3998.14</v>
      </c>
      <c r="G22" s="11">
        <v>4686.37</v>
      </c>
      <c r="H22" s="11">
        <v>4807.98</v>
      </c>
      <c r="I22" s="11">
        <v>3878.8</v>
      </c>
      <c r="J22" s="11">
        <v>4674.14</v>
      </c>
      <c r="K22" s="11">
        <v>4295.09</v>
      </c>
      <c r="L22" s="11">
        <v>4563.5</v>
      </c>
      <c r="M22" s="11">
        <v>3723.84</v>
      </c>
      <c r="N22" s="11">
        <v>3943.98</v>
      </c>
      <c r="O22" s="11">
        <v>4543.52</v>
      </c>
      <c r="P22" s="21">
        <f t="shared" si="0"/>
        <v>55196.56</v>
      </c>
    </row>
    <row r="23" spans="1:16" s="8" customFormat="1" ht="12.75">
      <c r="A23" s="146"/>
      <c r="B23" s="145"/>
      <c r="C23" s="30" t="s">
        <v>36</v>
      </c>
      <c r="D23" s="10">
        <v>2005.91</v>
      </c>
      <c r="E23" s="10">
        <v>1705.41</v>
      </c>
      <c r="F23" s="10">
        <v>1211.66</v>
      </c>
      <c r="G23" s="10">
        <v>1411.68</v>
      </c>
      <c r="H23" s="10">
        <v>1202</v>
      </c>
      <c r="I23" s="10">
        <v>1158.15</v>
      </c>
      <c r="J23" s="10">
        <v>1419.05</v>
      </c>
      <c r="K23" s="10">
        <v>1320.85</v>
      </c>
      <c r="L23" s="10">
        <v>1420.97</v>
      </c>
      <c r="M23" s="10">
        <v>1146.6</v>
      </c>
      <c r="N23" s="10">
        <v>1205.33</v>
      </c>
      <c r="O23" s="10">
        <v>1388.24</v>
      </c>
      <c r="P23" s="15">
        <f t="shared" si="0"/>
        <v>16595.850000000002</v>
      </c>
    </row>
    <row r="24" spans="1:16" ht="12.75">
      <c r="A24" s="138" t="s">
        <v>35</v>
      </c>
      <c r="B24" s="143" t="s">
        <v>24</v>
      </c>
      <c r="C24" s="144"/>
      <c r="D24" s="9">
        <v>88242.95</v>
      </c>
      <c r="E24" s="9">
        <v>77590.4</v>
      </c>
      <c r="F24" s="9">
        <v>80838.55</v>
      </c>
      <c r="G24" s="9">
        <v>82232.25</v>
      </c>
      <c r="H24" s="9">
        <v>79867.36</v>
      </c>
      <c r="I24" s="9">
        <v>82283.87</v>
      </c>
      <c r="J24" s="9">
        <v>86535.72</v>
      </c>
      <c r="K24" s="9">
        <v>80551.78</v>
      </c>
      <c r="L24" s="9">
        <v>90087.84</v>
      </c>
      <c r="M24" s="9">
        <v>86891.31</v>
      </c>
      <c r="N24" s="9">
        <v>77284.52</v>
      </c>
      <c r="O24" s="9">
        <v>91554.19</v>
      </c>
      <c r="P24" s="14">
        <f t="shared" si="0"/>
        <v>1003960.74</v>
      </c>
    </row>
    <row r="25" spans="1:16" ht="12.75">
      <c r="A25" s="139"/>
      <c r="B25" s="125" t="s">
        <v>25</v>
      </c>
      <c r="C25" s="29" t="s">
        <v>25</v>
      </c>
      <c r="D25" s="11">
        <v>9270.86</v>
      </c>
      <c r="E25" s="11">
        <v>8117.12</v>
      </c>
      <c r="F25" s="11">
        <v>8519.81</v>
      </c>
      <c r="G25" s="11">
        <v>8174.95</v>
      </c>
      <c r="H25" s="11">
        <v>8602.54</v>
      </c>
      <c r="I25" s="11">
        <v>7867.28</v>
      </c>
      <c r="J25" s="11">
        <v>8457.29</v>
      </c>
      <c r="K25" s="11">
        <v>8399.1</v>
      </c>
      <c r="L25" s="11">
        <v>8356.67</v>
      </c>
      <c r="M25" s="11">
        <v>8750.28</v>
      </c>
      <c r="N25" s="11">
        <v>7560.77</v>
      </c>
      <c r="O25" s="11">
        <v>8718.44</v>
      </c>
      <c r="P25" s="21">
        <f t="shared" si="0"/>
        <v>100795.11</v>
      </c>
    </row>
    <row r="26" spans="1:16" ht="12.75">
      <c r="A26" s="146"/>
      <c r="B26" s="145"/>
      <c r="C26" s="30" t="s">
        <v>36</v>
      </c>
      <c r="D26" s="10">
        <v>2969.26</v>
      </c>
      <c r="E26" s="10">
        <v>2591.46</v>
      </c>
      <c r="F26" s="10">
        <v>2704.51</v>
      </c>
      <c r="G26" s="10">
        <v>2623.34</v>
      </c>
      <c r="H26" s="10">
        <v>2709.34</v>
      </c>
      <c r="I26" s="10">
        <v>2549.28</v>
      </c>
      <c r="J26" s="10">
        <v>2662.88</v>
      </c>
      <c r="K26" s="10">
        <v>2649.41</v>
      </c>
      <c r="L26" s="10">
        <v>2634</v>
      </c>
      <c r="M26" s="10">
        <v>2817.88</v>
      </c>
      <c r="N26" s="10">
        <v>2489.59</v>
      </c>
      <c r="O26" s="10">
        <v>2824.62</v>
      </c>
      <c r="P26" s="15">
        <f t="shared" si="0"/>
        <v>32225.57</v>
      </c>
    </row>
    <row r="27" spans="1:16" ht="12.75">
      <c r="A27" s="138" t="s">
        <v>15</v>
      </c>
      <c r="B27" s="143" t="s">
        <v>24</v>
      </c>
      <c r="C27" s="144"/>
      <c r="D27" s="9">
        <v>48789.85</v>
      </c>
      <c r="E27" s="9">
        <v>43706.52</v>
      </c>
      <c r="F27" s="9">
        <v>43600.44</v>
      </c>
      <c r="G27" s="9">
        <v>46301.02</v>
      </c>
      <c r="H27" s="9">
        <v>43786.19</v>
      </c>
      <c r="I27" s="9">
        <v>43673.98</v>
      </c>
      <c r="J27" s="9">
        <v>50415.31</v>
      </c>
      <c r="K27" s="9">
        <v>51545.78</v>
      </c>
      <c r="L27" s="9">
        <v>48661.38</v>
      </c>
      <c r="M27" s="9">
        <v>49582.52</v>
      </c>
      <c r="N27" s="9">
        <v>44188.64</v>
      </c>
      <c r="O27" s="9">
        <v>47302.08</v>
      </c>
      <c r="P27" s="14">
        <f t="shared" si="0"/>
        <v>561553.71</v>
      </c>
    </row>
    <row r="28" spans="1:16" ht="12.75">
      <c r="A28" s="139"/>
      <c r="B28" s="125" t="s">
        <v>25</v>
      </c>
      <c r="C28" s="29" t="s">
        <v>25</v>
      </c>
      <c r="D28" s="11">
        <v>8106.09</v>
      </c>
      <c r="E28" s="11">
        <v>6702.14</v>
      </c>
      <c r="F28" s="11">
        <v>7437.1</v>
      </c>
      <c r="G28" s="11">
        <v>7306.83</v>
      </c>
      <c r="H28" s="11">
        <v>6597.45</v>
      </c>
      <c r="I28" s="11">
        <v>6727</v>
      </c>
      <c r="J28" s="11">
        <v>7568.42</v>
      </c>
      <c r="K28" s="11">
        <v>7346.44</v>
      </c>
      <c r="L28" s="11">
        <v>7042.21</v>
      </c>
      <c r="M28" s="11">
        <v>6818.77</v>
      </c>
      <c r="N28" s="11">
        <v>6107.55</v>
      </c>
      <c r="O28" s="11">
        <v>7098.07</v>
      </c>
      <c r="P28" s="21">
        <f t="shared" si="0"/>
        <v>84858.07</v>
      </c>
    </row>
    <row r="29" spans="1:16" ht="12.75">
      <c r="A29" s="146"/>
      <c r="B29" s="145"/>
      <c r="C29" s="30" t="s">
        <v>36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5">
        <f t="shared" si="0"/>
        <v>0</v>
      </c>
    </row>
    <row r="30" spans="1:16" ht="12.75">
      <c r="A30" s="140" t="s">
        <v>0</v>
      </c>
      <c r="B30" s="143" t="s">
        <v>24</v>
      </c>
      <c r="C30" s="144"/>
      <c r="D30" s="26">
        <f>SUM(D6,D9,D12,D15,D18,D21,D24,D27)</f>
        <v>285318.58999999997</v>
      </c>
      <c r="E30" s="26">
        <f aca="true" t="shared" si="1" ref="E30:O30">SUM(E6,E9,E12,E15,E18,E21,E24,E27)</f>
        <v>244919.47</v>
      </c>
      <c r="F30" s="26">
        <f t="shared" si="1"/>
        <v>248099.82</v>
      </c>
      <c r="G30" s="26">
        <f t="shared" si="1"/>
        <v>261674.05</v>
      </c>
      <c r="H30" s="26">
        <f t="shared" si="1"/>
        <v>253911.83000000002</v>
      </c>
      <c r="I30" s="26">
        <f t="shared" si="1"/>
        <v>255628.00000000003</v>
      </c>
      <c r="J30" s="26">
        <f t="shared" si="1"/>
        <v>282132.53</v>
      </c>
      <c r="K30" s="26">
        <f t="shared" si="1"/>
        <v>272804.61</v>
      </c>
      <c r="L30" s="26">
        <f t="shared" si="1"/>
        <v>278644.79</v>
      </c>
      <c r="M30" s="26">
        <f t="shared" si="1"/>
        <v>278227.08</v>
      </c>
      <c r="N30" s="26">
        <f t="shared" si="1"/>
        <v>245789.34000000003</v>
      </c>
      <c r="O30" s="26">
        <f t="shared" si="1"/>
        <v>285359.84</v>
      </c>
      <c r="P30" s="14">
        <f t="shared" si="0"/>
        <v>3192509.9499999997</v>
      </c>
    </row>
    <row r="31" spans="1:16" ht="12.75">
      <c r="A31" s="142"/>
      <c r="B31" s="125" t="s">
        <v>25</v>
      </c>
      <c r="C31" s="29" t="s">
        <v>25</v>
      </c>
      <c r="D31" s="27">
        <f>SUM(D7,D10,D13,D16,D19,D22,D25,D28)</f>
        <v>52572.729999999996</v>
      </c>
      <c r="E31" s="27">
        <f aca="true" t="shared" si="2" ref="E31:O31">SUM(E7,E10,E13,E16,E19,E22,E25,E28)</f>
        <v>45065.92</v>
      </c>
      <c r="F31" s="27">
        <f t="shared" si="2"/>
        <v>43946.81999999999</v>
      </c>
      <c r="G31" s="27">
        <f t="shared" si="2"/>
        <v>48935.88</v>
      </c>
      <c r="H31" s="27">
        <f t="shared" si="2"/>
        <v>44565.509999999995</v>
      </c>
      <c r="I31" s="27">
        <f t="shared" si="2"/>
        <v>43647.85</v>
      </c>
      <c r="J31" s="27">
        <f t="shared" si="2"/>
        <v>50738.409999999996</v>
      </c>
      <c r="K31" s="27">
        <f t="shared" si="2"/>
        <v>45744.61</v>
      </c>
      <c r="L31" s="27">
        <f t="shared" si="2"/>
        <v>46304.67</v>
      </c>
      <c r="M31" s="27">
        <f t="shared" si="2"/>
        <v>47146.58</v>
      </c>
      <c r="N31" s="27">
        <f t="shared" si="2"/>
        <v>42150.44</v>
      </c>
      <c r="O31" s="27">
        <f t="shared" si="2"/>
        <v>49506.69</v>
      </c>
      <c r="P31" s="21">
        <f t="shared" si="0"/>
        <v>560326.1099999999</v>
      </c>
    </row>
    <row r="32" spans="1:16" ht="12.75">
      <c r="A32" s="141"/>
      <c r="B32" s="145"/>
      <c r="C32" s="30" t="s">
        <v>36</v>
      </c>
      <c r="D32" s="28">
        <f>SUM(D8,D11,D14,D17,D20,D23,D26,D29)</f>
        <v>12709.26</v>
      </c>
      <c r="E32" s="28">
        <f aca="true" t="shared" si="3" ref="E32:O32">SUM(E8,E11,E14,E17,E20,E23,E26,E29)</f>
        <v>11420.279999999999</v>
      </c>
      <c r="F32" s="28">
        <f t="shared" si="3"/>
        <v>11001.580000000002</v>
      </c>
      <c r="G32" s="28">
        <f t="shared" si="3"/>
        <v>12323.710000000001</v>
      </c>
      <c r="H32" s="28">
        <f t="shared" si="3"/>
        <v>11415.61</v>
      </c>
      <c r="I32" s="28">
        <f t="shared" si="3"/>
        <v>11186.16</v>
      </c>
      <c r="J32" s="28">
        <f t="shared" si="3"/>
        <v>13150.75</v>
      </c>
      <c r="K32" s="28">
        <f t="shared" si="3"/>
        <v>11942.71</v>
      </c>
      <c r="L32" s="28">
        <f t="shared" si="3"/>
        <v>11636.41</v>
      </c>
      <c r="M32" s="28">
        <f t="shared" si="3"/>
        <v>12497.470000000001</v>
      </c>
      <c r="N32" s="28">
        <f t="shared" si="3"/>
        <v>10365.36</v>
      </c>
      <c r="O32" s="28">
        <f t="shared" si="3"/>
        <v>13241.849999999999</v>
      </c>
      <c r="P32" s="15">
        <f t="shared" si="0"/>
        <v>142891.15</v>
      </c>
    </row>
    <row r="34" spans="4:16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4:16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4:16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4:16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16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4:16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4:16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4:16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/>
  <mergeCells count="28">
    <mergeCell ref="A27:A29"/>
    <mergeCell ref="B27:C27"/>
    <mergeCell ref="B28:B29"/>
    <mergeCell ref="A30:A32"/>
    <mergeCell ref="B30:C30"/>
    <mergeCell ref="B31:B32"/>
    <mergeCell ref="A21:A23"/>
    <mergeCell ref="B21:C21"/>
    <mergeCell ref="B22:B23"/>
    <mergeCell ref="A24:A26"/>
    <mergeCell ref="B24:C24"/>
    <mergeCell ref="B25:B26"/>
    <mergeCell ref="A18:A20"/>
    <mergeCell ref="B18:C18"/>
    <mergeCell ref="B19:B20"/>
    <mergeCell ref="A12:A14"/>
    <mergeCell ref="B12:C12"/>
    <mergeCell ref="B13:B14"/>
    <mergeCell ref="A15:A17"/>
    <mergeCell ref="B15:C15"/>
    <mergeCell ref="B16:B17"/>
    <mergeCell ref="A1:P1"/>
    <mergeCell ref="A6:A8"/>
    <mergeCell ref="B6:C6"/>
    <mergeCell ref="B7:B8"/>
    <mergeCell ref="A9:A11"/>
    <mergeCell ref="B9:C9"/>
    <mergeCell ref="B10:B11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14.421875" style="0" customWidth="1"/>
    <col min="2" max="2" width="3.8515625" style="0" bestFit="1" customWidth="1"/>
    <col min="3" max="3" width="8.7109375" style="0" bestFit="1" customWidth="1"/>
    <col min="4" max="15" width="10.00390625" style="0" bestFit="1" customWidth="1"/>
    <col min="16" max="16" width="11.28125" style="1" bestFit="1" customWidth="1"/>
  </cols>
  <sheetData>
    <row r="1" spans="1:16" ht="24.75">
      <c r="A1" s="109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4" customFormat="1" ht="12.75">
      <c r="A2" s="5"/>
      <c r="B2" s="5"/>
      <c r="C2" s="5"/>
      <c r="P2" s="1"/>
    </row>
    <row r="3" spans="1:16" s="4" customFormat="1" ht="12.75">
      <c r="A3" s="5"/>
      <c r="B3" s="5"/>
      <c r="C3" s="5"/>
      <c r="P3" s="1"/>
    </row>
    <row r="5" spans="4:16" s="3" customFormat="1" ht="12.75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25" t="s">
        <v>16</v>
      </c>
    </row>
    <row r="6" spans="1:16" ht="12.75">
      <c r="A6" s="138" t="s">
        <v>21</v>
      </c>
      <c r="B6" s="143" t="s">
        <v>24</v>
      </c>
      <c r="C6" s="144"/>
      <c r="D6" s="9">
        <v>29539.55</v>
      </c>
      <c r="E6" s="9">
        <v>24956.98</v>
      </c>
      <c r="F6" s="9">
        <v>25646.23</v>
      </c>
      <c r="G6" s="9">
        <v>28126.6</v>
      </c>
      <c r="H6" s="9">
        <v>27815.53</v>
      </c>
      <c r="I6" s="9">
        <v>25932.81</v>
      </c>
      <c r="J6" s="9">
        <v>28826.72</v>
      </c>
      <c r="K6" s="9">
        <v>28327.93</v>
      </c>
      <c r="L6" s="9">
        <v>25994.47</v>
      </c>
      <c r="M6" s="9">
        <v>31444.95</v>
      </c>
      <c r="N6" s="9">
        <v>26165.88</v>
      </c>
      <c r="O6" s="22">
        <v>28773.29</v>
      </c>
      <c r="P6" s="14">
        <f aca="true" t="shared" si="0" ref="P6:P35">SUM(D6:O6)</f>
        <v>331550.93999999994</v>
      </c>
    </row>
    <row r="7" spans="1:16" ht="12.75">
      <c r="A7" s="139"/>
      <c r="B7" s="125" t="s">
        <v>25</v>
      </c>
      <c r="C7" s="29" t="s">
        <v>25</v>
      </c>
      <c r="D7" s="11">
        <v>14604.13</v>
      </c>
      <c r="E7" s="11">
        <v>12013.05</v>
      </c>
      <c r="F7" s="11">
        <v>12369.64</v>
      </c>
      <c r="G7" s="11">
        <v>13340.51</v>
      </c>
      <c r="H7" s="11">
        <v>11761.68</v>
      </c>
      <c r="I7" s="11">
        <v>10023.04</v>
      </c>
      <c r="J7" s="11">
        <v>9925.83</v>
      </c>
      <c r="K7" s="11">
        <v>8649.68</v>
      </c>
      <c r="L7" s="11">
        <v>8700.92</v>
      </c>
      <c r="M7" s="11">
        <v>10089.48</v>
      </c>
      <c r="N7" s="11">
        <v>8653.55</v>
      </c>
      <c r="O7" s="23">
        <v>9518.65</v>
      </c>
      <c r="P7" s="21">
        <f t="shared" si="0"/>
        <v>129650.15999999999</v>
      </c>
    </row>
    <row r="8" spans="1:16" ht="12.75">
      <c r="A8" s="146"/>
      <c r="B8" s="145"/>
      <c r="C8" s="30" t="s">
        <v>36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2524.5</v>
      </c>
      <c r="J8" s="10">
        <v>3024.68</v>
      </c>
      <c r="K8" s="10">
        <v>3388.3</v>
      </c>
      <c r="L8" s="10">
        <v>3040.54</v>
      </c>
      <c r="M8" s="10">
        <v>3143.55</v>
      </c>
      <c r="N8" s="10">
        <v>2705.78</v>
      </c>
      <c r="O8" s="24">
        <v>3078.17</v>
      </c>
      <c r="P8" s="15">
        <f t="shared" si="0"/>
        <v>20905.519999999997</v>
      </c>
    </row>
    <row r="9" spans="1:16" ht="12.75">
      <c r="A9" s="138" t="s">
        <v>32</v>
      </c>
      <c r="B9" s="143" t="s">
        <v>24</v>
      </c>
      <c r="C9" s="144"/>
      <c r="D9" s="9">
        <v>17609.59</v>
      </c>
      <c r="E9" s="9">
        <v>14496.22</v>
      </c>
      <c r="F9" s="9">
        <v>15356.53</v>
      </c>
      <c r="G9" s="9">
        <v>16635.53</v>
      </c>
      <c r="H9" s="9">
        <v>17315.17</v>
      </c>
      <c r="I9" s="9">
        <v>15622.27</v>
      </c>
      <c r="J9" s="9">
        <v>19614.11</v>
      </c>
      <c r="K9" s="9">
        <v>20360.67</v>
      </c>
      <c r="L9" s="9">
        <v>16449.13</v>
      </c>
      <c r="M9" s="9">
        <v>18649.61</v>
      </c>
      <c r="N9" s="9">
        <v>16640.31</v>
      </c>
      <c r="O9" s="9">
        <v>5563.34</v>
      </c>
      <c r="P9" s="21">
        <f t="shared" si="0"/>
        <v>194312.48</v>
      </c>
    </row>
    <row r="10" spans="1:16" ht="12.75">
      <c r="A10" s="139"/>
      <c r="B10" s="125" t="s">
        <v>25</v>
      </c>
      <c r="C10" s="29" t="s">
        <v>25</v>
      </c>
      <c r="D10" s="11">
        <v>8636.98</v>
      </c>
      <c r="E10" s="11">
        <v>6576.58</v>
      </c>
      <c r="F10" s="11">
        <v>8121.86</v>
      </c>
      <c r="G10" s="11">
        <v>8176.23</v>
      </c>
      <c r="H10" s="11">
        <v>8598.84</v>
      </c>
      <c r="I10" s="11">
        <v>5670.18</v>
      </c>
      <c r="J10" s="11">
        <v>6491.75</v>
      </c>
      <c r="K10" s="11">
        <v>6031.45</v>
      </c>
      <c r="L10" s="11">
        <v>5326.11</v>
      </c>
      <c r="M10" s="11">
        <v>6551.57</v>
      </c>
      <c r="N10" s="11">
        <v>5000.97</v>
      </c>
      <c r="O10" s="11">
        <v>5563.34</v>
      </c>
      <c r="P10" s="21">
        <f t="shared" si="0"/>
        <v>80745.85999999999</v>
      </c>
    </row>
    <row r="11" spans="1:16" ht="12.75">
      <c r="A11" s="146"/>
      <c r="B11" s="145"/>
      <c r="C11" s="30" t="s">
        <v>36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1421.68</v>
      </c>
      <c r="J11" s="10">
        <v>1954.16</v>
      </c>
      <c r="K11" s="10">
        <v>2323.18</v>
      </c>
      <c r="L11" s="10">
        <v>1799.64</v>
      </c>
      <c r="M11" s="10">
        <v>1978.11</v>
      </c>
      <c r="N11" s="10">
        <v>1520.12</v>
      </c>
      <c r="O11" s="10">
        <v>1798.61</v>
      </c>
      <c r="P11" s="21">
        <f t="shared" si="0"/>
        <v>12795.5</v>
      </c>
    </row>
    <row r="12" spans="1:16" ht="12.75">
      <c r="A12" s="138" t="s">
        <v>17</v>
      </c>
      <c r="B12" s="143" t="s">
        <v>24</v>
      </c>
      <c r="C12" s="144"/>
      <c r="D12" s="9">
        <v>28413.48</v>
      </c>
      <c r="E12" s="9">
        <v>22858.43</v>
      </c>
      <c r="F12" s="9">
        <v>25066.21</v>
      </c>
      <c r="G12" s="9">
        <v>26868.31</v>
      </c>
      <c r="H12" s="9">
        <v>27525.5</v>
      </c>
      <c r="I12" s="9">
        <v>25061.7</v>
      </c>
      <c r="J12" s="9">
        <v>29621.49</v>
      </c>
      <c r="K12" s="9">
        <v>30696.98</v>
      </c>
      <c r="L12" s="9">
        <v>26313.88</v>
      </c>
      <c r="M12" s="9">
        <v>30720.42</v>
      </c>
      <c r="N12" s="9">
        <v>25562.93</v>
      </c>
      <c r="O12" s="22">
        <v>1424.26</v>
      </c>
      <c r="P12" s="14">
        <f t="shared" si="0"/>
        <v>300133.59</v>
      </c>
    </row>
    <row r="13" spans="1:16" ht="12.75">
      <c r="A13" s="139"/>
      <c r="B13" s="125" t="s">
        <v>25</v>
      </c>
      <c r="C13" s="29" t="s">
        <v>25</v>
      </c>
      <c r="D13" s="11">
        <v>7690.83</v>
      </c>
      <c r="E13" s="11">
        <v>5908.32</v>
      </c>
      <c r="F13" s="11">
        <v>6509.57</v>
      </c>
      <c r="G13" s="11">
        <v>5462.82</v>
      </c>
      <c r="H13" s="11">
        <v>9071.15</v>
      </c>
      <c r="I13" s="11">
        <v>5500.13</v>
      </c>
      <c r="J13" s="11">
        <v>6654.26</v>
      </c>
      <c r="K13" s="11">
        <v>6422.25</v>
      </c>
      <c r="L13" s="11">
        <v>5149.43</v>
      </c>
      <c r="M13" s="11">
        <v>6205.6</v>
      </c>
      <c r="N13" s="11">
        <v>5059.75</v>
      </c>
      <c r="O13" s="23">
        <v>5202.47</v>
      </c>
      <c r="P13" s="21">
        <f t="shared" si="0"/>
        <v>74836.58</v>
      </c>
    </row>
    <row r="14" spans="1:16" ht="12.75">
      <c r="A14" s="146"/>
      <c r="B14" s="145"/>
      <c r="C14" s="30" t="s">
        <v>36</v>
      </c>
      <c r="D14" s="10">
        <v>0</v>
      </c>
      <c r="E14" s="10">
        <v>0</v>
      </c>
      <c r="F14" s="10">
        <v>0</v>
      </c>
      <c r="G14" s="10">
        <v>786.42</v>
      </c>
      <c r="H14" s="10">
        <v>1412.38</v>
      </c>
      <c r="I14" s="10">
        <v>1214.05</v>
      </c>
      <c r="J14" s="10">
        <v>1760.17</v>
      </c>
      <c r="K14" s="10">
        <v>2122.37</v>
      </c>
      <c r="L14" s="10">
        <v>1458.99</v>
      </c>
      <c r="M14" s="10">
        <v>1566.91</v>
      </c>
      <c r="N14" s="10">
        <v>1291.12</v>
      </c>
      <c r="O14" s="24">
        <v>1424.26</v>
      </c>
      <c r="P14" s="15">
        <f t="shared" si="0"/>
        <v>13036.67</v>
      </c>
    </row>
    <row r="15" spans="1:16" ht="12.75">
      <c r="A15" s="138" t="s">
        <v>37</v>
      </c>
      <c r="B15" s="143" t="s">
        <v>24</v>
      </c>
      <c r="C15" s="144"/>
      <c r="D15" s="9">
        <v>16399.5</v>
      </c>
      <c r="E15" s="9">
        <v>14129.7</v>
      </c>
      <c r="F15" s="9">
        <v>14336.79</v>
      </c>
      <c r="G15" s="9">
        <v>16079.29</v>
      </c>
      <c r="H15" s="9">
        <v>15906.86</v>
      </c>
      <c r="I15" s="9">
        <v>14430.76</v>
      </c>
      <c r="J15" s="9">
        <v>16539.09</v>
      </c>
      <c r="K15" s="9">
        <v>15726.23</v>
      </c>
      <c r="L15" s="9">
        <v>15104.04</v>
      </c>
      <c r="M15" s="9">
        <v>17307.25</v>
      </c>
      <c r="N15" s="9">
        <v>15762.72</v>
      </c>
      <c r="O15" s="9">
        <v>15739.91</v>
      </c>
      <c r="P15" s="14">
        <f t="shared" si="0"/>
        <v>187462.14</v>
      </c>
    </row>
    <row r="16" spans="1:16" ht="12.75">
      <c r="A16" s="139"/>
      <c r="B16" s="125" t="s">
        <v>25</v>
      </c>
      <c r="C16" s="29" t="s">
        <v>25</v>
      </c>
      <c r="D16" s="11">
        <v>2990.83</v>
      </c>
      <c r="E16" s="11">
        <v>2160.92</v>
      </c>
      <c r="F16" s="11">
        <v>2174.85</v>
      </c>
      <c r="G16" s="11">
        <v>2349.2</v>
      </c>
      <c r="H16" s="11">
        <v>2592.79</v>
      </c>
      <c r="I16" s="11">
        <v>1430.49</v>
      </c>
      <c r="J16" s="11">
        <v>1409.55</v>
      </c>
      <c r="K16" s="11">
        <v>1814.45</v>
      </c>
      <c r="L16" s="11">
        <v>1196.75</v>
      </c>
      <c r="M16" s="11">
        <v>1716.91</v>
      </c>
      <c r="N16" s="11">
        <v>1389.61</v>
      </c>
      <c r="O16" s="11">
        <v>1316.57</v>
      </c>
      <c r="P16" s="21">
        <f t="shared" si="0"/>
        <v>22542.92</v>
      </c>
    </row>
    <row r="17" spans="1:16" ht="12.75">
      <c r="A17" s="146"/>
      <c r="B17" s="145"/>
      <c r="C17" s="30" t="s">
        <v>36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426.71</v>
      </c>
      <c r="J17" s="10">
        <v>430.47</v>
      </c>
      <c r="K17" s="10">
        <v>571.45</v>
      </c>
      <c r="L17" s="10">
        <v>369.38</v>
      </c>
      <c r="M17" s="10">
        <v>542.32</v>
      </c>
      <c r="N17" s="10">
        <v>413.55</v>
      </c>
      <c r="O17" s="10">
        <v>391.93</v>
      </c>
      <c r="P17" s="15">
        <f t="shared" si="0"/>
        <v>3145.8100000000004</v>
      </c>
    </row>
    <row r="18" spans="1:16" ht="12.75">
      <c r="A18" s="138" t="s">
        <v>20</v>
      </c>
      <c r="B18" s="143" t="s">
        <v>24</v>
      </c>
      <c r="C18" s="144"/>
      <c r="D18" s="9">
        <v>7723.53</v>
      </c>
      <c r="E18" s="9">
        <v>5586.93</v>
      </c>
      <c r="F18" s="9">
        <v>5430.01</v>
      </c>
      <c r="G18" s="9">
        <v>5862.44</v>
      </c>
      <c r="H18" s="9">
        <v>5802.23</v>
      </c>
      <c r="I18" s="9">
        <v>5647.14</v>
      </c>
      <c r="J18" s="9">
        <v>6553.96</v>
      </c>
      <c r="K18" s="9">
        <v>6375.15</v>
      </c>
      <c r="L18" s="9">
        <v>5386.22</v>
      </c>
      <c r="M18" s="9">
        <v>7417</v>
      </c>
      <c r="N18" s="9">
        <v>5968.27</v>
      </c>
      <c r="O18" s="9">
        <v>6017.53</v>
      </c>
      <c r="P18" s="14">
        <f t="shared" si="0"/>
        <v>73770.41</v>
      </c>
    </row>
    <row r="19" spans="1:16" ht="12.75">
      <c r="A19" s="139"/>
      <c r="B19" s="125" t="s">
        <v>25</v>
      </c>
      <c r="C19" s="29" t="s">
        <v>25</v>
      </c>
      <c r="D19" s="11">
        <v>961.64</v>
      </c>
      <c r="E19" s="11">
        <v>685.65</v>
      </c>
      <c r="F19" s="11">
        <v>695.9</v>
      </c>
      <c r="G19" s="11">
        <v>747.15</v>
      </c>
      <c r="H19" s="11">
        <v>853.27</v>
      </c>
      <c r="I19" s="11">
        <v>469.75</v>
      </c>
      <c r="J19" s="11">
        <v>525.25</v>
      </c>
      <c r="K19" s="11">
        <v>488.49</v>
      </c>
      <c r="L19" s="11">
        <v>400.64</v>
      </c>
      <c r="M19" s="11">
        <v>542.52</v>
      </c>
      <c r="N19" s="11">
        <v>472.69</v>
      </c>
      <c r="O19" s="11">
        <v>461.38</v>
      </c>
      <c r="P19" s="21">
        <f t="shared" si="0"/>
        <v>7304.33</v>
      </c>
    </row>
    <row r="20" spans="1:16" ht="12.75">
      <c r="A20" s="146"/>
      <c r="B20" s="145"/>
      <c r="C20" s="30" t="s">
        <v>36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127.82</v>
      </c>
      <c r="J20" s="10">
        <v>147.56</v>
      </c>
      <c r="K20" s="10">
        <v>136.28</v>
      </c>
      <c r="L20" s="10">
        <v>109.97</v>
      </c>
      <c r="M20" s="10">
        <v>153.2</v>
      </c>
      <c r="N20" s="10">
        <v>127.82</v>
      </c>
      <c r="O20" s="10">
        <v>125.01</v>
      </c>
      <c r="P20" s="15">
        <f t="shared" si="0"/>
        <v>927.6599999999999</v>
      </c>
    </row>
    <row r="21" spans="1:16" ht="12.75">
      <c r="A21" s="138" t="s">
        <v>33</v>
      </c>
      <c r="B21" s="143" t="s">
        <v>24</v>
      </c>
      <c r="C21" s="144"/>
      <c r="D21" s="9">
        <v>25590.1</v>
      </c>
      <c r="E21" s="9">
        <v>19635.41</v>
      </c>
      <c r="F21" s="9">
        <v>21964.79</v>
      </c>
      <c r="G21" s="9">
        <v>23614.99</v>
      </c>
      <c r="H21" s="9">
        <v>23760.01</v>
      </c>
      <c r="I21" s="9">
        <v>20791.84</v>
      </c>
      <c r="J21" s="9">
        <v>24995.37</v>
      </c>
      <c r="K21" s="9">
        <v>26623.54</v>
      </c>
      <c r="L21" s="9">
        <v>22372.29</v>
      </c>
      <c r="M21" s="9">
        <v>26616.2</v>
      </c>
      <c r="N21" s="9">
        <v>22379.64</v>
      </c>
      <c r="O21" s="9">
        <v>25156.9</v>
      </c>
      <c r="P21" s="14">
        <f t="shared" si="0"/>
        <v>283501.08</v>
      </c>
    </row>
    <row r="22" spans="1:16" ht="12.75">
      <c r="A22" s="139"/>
      <c r="B22" s="125" t="s">
        <v>25</v>
      </c>
      <c r="C22" s="29" t="s">
        <v>25</v>
      </c>
      <c r="D22" s="11">
        <v>5524.71</v>
      </c>
      <c r="E22" s="11">
        <v>4178.43</v>
      </c>
      <c r="F22" s="11">
        <v>4197.11</v>
      </c>
      <c r="G22" s="11">
        <v>4719.88</v>
      </c>
      <c r="H22" s="11">
        <v>4934.42</v>
      </c>
      <c r="I22" s="11">
        <v>2673.67</v>
      </c>
      <c r="J22" s="11">
        <v>3315.48</v>
      </c>
      <c r="K22" s="11">
        <v>2690.52</v>
      </c>
      <c r="L22" s="11">
        <v>2480.51</v>
      </c>
      <c r="M22" s="11">
        <v>3070.64</v>
      </c>
      <c r="N22" s="11">
        <v>2587.46</v>
      </c>
      <c r="O22" s="11">
        <v>2797.47</v>
      </c>
      <c r="P22" s="21">
        <f t="shared" si="0"/>
        <v>43170.3</v>
      </c>
    </row>
    <row r="23" spans="1:16" ht="12.75">
      <c r="A23" s="146"/>
      <c r="B23" s="145"/>
      <c r="C23" s="30" t="s">
        <v>36</v>
      </c>
      <c r="D23" s="10">
        <v>604.91</v>
      </c>
      <c r="E23" s="10">
        <v>452.71</v>
      </c>
      <c r="F23" s="10">
        <v>441.1</v>
      </c>
      <c r="G23" s="10">
        <v>469.48</v>
      </c>
      <c r="H23" s="10">
        <v>536.55</v>
      </c>
      <c r="I23" s="10">
        <v>795.15</v>
      </c>
      <c r="J23" s="10">
        <v>1021.66</v>
      </c>
      <c r="K23" s="10">
        <v>827.1</v>
      </c>
      <c r="L23" s="10">
        <v>773.53</v>
      </c>
      <c r="M23" s="10">
        <v>944.59</v>
      </c>
      <c r="N23" s="10">
        <v>788.57</v>
      </c>
      <c r="O23" s="10">
        <v>844.96</v>
      </c>
      <c r="P23" s="15">
        <f t="shared" si="0"/>
        <v>8500.310000000001</v>
      </c>
    </row>
    <row r="24" spans="1:16" ht="12.75">
      <c r="A24" s="138" t="s">
        <v>34</v>
      </c>
      <c r="B24" s="143" t="s">
        <v>24</v>
      </c>
      <c r="C24" s="144"/>
      <c r="D24" s="9">
        <v>18677.28</v>
      </c>
      <c r="E24" s="9">
        <v>15267.8</v>
      </c>
      <c r="F24" s="9">
        <v>15401.23</v>
      </c>
      <c r="G24" s="9">
        <v>16068.34</v>
      </c>
      <c r="H24" s="9">
        <v>18756.61</v>
      </c>
      <c r="I24" s="9">
        <v>16450.57</v>
      </c>
      <c r="J24" s="9">
        <v>17795.61</v>
      </c>
      <c r="K24" s="9">
        <v>18109.33</v>
      </c>
      <c r="L24" s="9">
        <v>15888.04</v>
      </c>
      <c r="M24" s="9">
        <v>19753.67</v>
      </c>
      <c r="N24" s="9">
        <v>16511.87</v>
      </c>
      <c r="O24" s="9">
        <v>17465.66</v>
      </c>
      <c r="P24" s="14">
        <f t="shared" si="0"/>
        <v>206146.00999999998</v>
      </c>
    </row>
    <row r="25" spans="1:16" ht="12.75">
      <c r="A25" s="139"/>
      <c r="B25" s="125" t="s">
        <v>25</v>
      </c>
      <c r="C25" s="29" t="s">
        <v>25</v>
      </c>
      <c r="D25" s="11">
        <v>8484.3</v>
      </c>
      <c r="E25" s="11">
        <v>5986.01</v>
      </c>
      <c r="F25" s="11">
        <v>6355.39</v>
      </c>
      <c r="G25" s="11">
        <v>7687.03</v>
      </c>
      <c r="H25" s="11">
        <v>6576.17</v>
      </c>
      <c r="I25" s="11">
        <v>3655.59</v>
      </c>
      <c r="J25" s="11">
        <v>4455.89</v>
      </c>
      <c r="K25" s="11">
        <v>4051.99</v>
      </c>
      <c r="L25" s="11">
        <v>3720.93</v>
      </c>
      <c r="M25" s="11">
        <v>4593.29</v>
      </c>
      <c r="N25" s="11">
        <v>4204.77</v>
      </c>
      <c r="O25" s="11">
        <v>4552.58</v>
      </c>
      <c r="P25" s="21">
        <f t="shared" si="0"/>
        <v>64323.94</v>
      </c>
    </row>
    <row r="26" spans="1:16" s="8" customFormat="1" ht="12.75">
      <c r="A26" s="146"/>
      <c r="B26" s="145"/>
      <c r="C26" s="30" t="s">
        <v>36</v>
      </c>
      <c r="D26" s="10">
        <v>2200.36</v>
      </c>
      <c r="E26" s="10">
        <v>1552.89</v>
      </c>
      <c r="F26" s="10">
        <v>1604.48</v>
      </c>
      <c r="G26" s="10">
        <v>1911.45</v>
      </c>
      <c r="H26" s="10">
        <v>1582.56</v>
      </c>
      <c r="I26" s="10">
        <v>1100.61</v>
      </c>
      <c r="J26" s="10">
        <v>1385.39</v>
      </c>
      <c r="K26" s="10">
        <v>1283.89</v>
      </c>
      <c r="L26" s="10">
        <v>1157.94</v>
      </c>
      <c r="M26" s="10">
        <v>1372.24</v>
      </c>
      <c r="N26" s="10">
        <v>1244.41</v>
      </c>
      <c r="O26" s="10">
        <v>1365.66</v>
      </c>
      <c r="P26" s="15">
        <f t="shared" si="0"/>
        <v>17761.88</v>
      </c>
    </row>
    <row r="27" spans="1:16" ht="12.75">
      <c r="A27" s="138" t="s">
        <v>35</v>
      </c>
      <c r="B27" s="143" t="s">
        <v>24</v>
      </c>
      <c r="C27" s="144"/>
      <c r="D27" s="9">
        <v>79634.12</v>
      </c>
      <c r="E27" s="9">
        <v>67800.08</v>
      </c>
      <c r="F27" s="9">
        <v>71153.37</v>
      </c>
      <c r="G27" s="9">
        <v>78756.6</v>
      </c>
      <c r="H27" s="9">
        <v>75229.33</v>
      </c>
      <c r="I27" s="9">
        <v>70316</v>
      </c>
      <c r="J27" s="9">
        <v>80437.07</v>
      </c>
      <c r="K27" s="9">
        <v>74217.99</v>
      </c>
      <c r="L27" s="9">
        <v>76927.01</v>
      </c>
      <c r="M27" s="9">
        <v>84650.68</v>
      </c>
      <c r="N27" s="9">
        <v>74326.96</v>
      </c>
      <c r="O27" s="9">
        <v>83627.87</v>
      </c>
      <c r="P27" s="14">
        <f t="shared" si="0"/>
        <v>917077.08</v>
      </c>
    </row>
    <row r="28" spans="1:16" ht="12.75">
      <c r="A28" s="139"/>
      <c r="B28" s="125" t="s">
        <v>25</v>
      </c>
      <c r="C28" s="29" t="s">
        <v>25</v>
      </c>
      <c r="D28" s="11">
        <v>13040.98</v>
      </c>
      <c r="E28" s="11">
        <v>10948.42</v>
      </c>
      <c r="F28" s="11">
        <v>11291.54</v>
      </c>
      <c r="G28" s="11">
        <v>11856.35</v>
      </c>
      <c r="H28" s="11">
        <v>12775.33</v>
      </c>
      <c r="I28" s="11">
        <v>7151.05</v>
      </c>
      <c r="J28" s="11">
        <v>8032.35</v>
      </c>
      <c r="K28" s="11">
        <v>7242.21</v>
      </c>
      <c r="L28" s="11">
        <v>7375.64</v>
      </c>
      <c r="M28" s="11">
        <v>7689.29</v>
      </c>
      <c r="N28" s="11">
        <v>7237.48</v>
      </c>
      <c r="O28" s="11">
        <v>8003.78</v>
      </c>
      <c r="P28" s="21">
        <f t="shared" si="0"/>
        <v>112644.42</v>
      </c>
    </row>
    <row r="29" spans="1:16" ht="12.75">
      <c r="A29" s="146"/>
      <c r="B29" s="145"/>
      <c r="C29" s="30" t="s">
        <v>36</v>
      </c>
      <c r="D29" s="10">
        <v>1341.37</v>
      </c>
      <c r="E29" s="10">
        <v>1049.88</v>
      </c>
      <c r="F29" s="10">
        <v>1176.28</v>
      </c>
      <c r="G29" s="10">
        <v>1122.11</v>
      </c>
      <c r="H29" s="10">
        <v>1337.5</v>
      </c>
      <c r="I29" s="10">
        <v>2151.4</v>
      </c>
      <c r="J29" s="10">
        <v>2463.45</v>
      </c>
      <c r="K29" s="10">
        <v>2274.53</v>
      </c>
      <c r="L29" s="10">
        <v>2369.46</v>
      </c>
      <c r="M29" s="10">
        <v>2426.79</v>
      </c>
      <c r="N29" s="10">
        <v>2301.79</v>
      </c>
      <c r="O29" s="10">
        <v>2506.68</v>
      </c>
      <c r="P29" s="15">
        <f t="shared" si="0"/>
        <v>22521.24</v>
      </c>
    </row>
    <row r="30" spans="1:16" ht="12.75">
      <c r="A30" s="138" t="s">
        <v>15</v>
      </c>
      <c r="B30" s="143" t="s">
        <v>24</v>
      </c>
      <c r="C30" s="144"/>
      <c r="D30" s="9">
        <v>46311.17</v>
      </c>
      <c r="E30" s="9">
        <v>39493.65</v>
      </c>
      <c r="F30" s="9">
        <v>40718.67</v>
      </c>
      <c r="G30" s="9">
        <v>43729.73</v>
      </c>
      <c r="H30" s="9">
        <v>45523.09</v>
      </c>
      <c r="I30" s="9">
        <v>40512.56</v>
      </c>
      <c r="J30" s="9">
        <v>48607</v>
      </c>
      <c r="K30" s="9">
        <v>50246.44</v>
      </c>
      <c r="L30" s="9">
        <v>43146.38</v>
      </c>
      <c r="M30" s="9">
        <v>50333.73</v>
      </c>
      <c r="N30" s="9">
        <v>43052.4</v>
      </c>
      <c r="O30" s="9">
        <v>46947.48</v>
      </c>
      <c r="P30" s="14">
        <f t="shared" si="0"/>
        <v>538622.3</v>
      </c>
    </row>
    <row r="31" spans="1:16" ht="12.75">
      <c r="A31" s="139"/>
      <c r="B31" s="125" t="s">
        <v>25</v>
      </c>
      <c r="C31" s="29" t="s">
        <v>25</v>
      </c>
      <c r="D31" s="11">
        <v>8875.23</v>
      </c>
      <c r="E31" s="11">
        <v>6878.46</v>
      </c>
      <c r="F31" s="11">
        <v>7358.9</v>
      </c>
      <c r="G31" s="11">
        <v>7636.55</v>
      </c>
      <c r="H31" s="11">
        <v>8293.85</v>
      </c>
      <c r="I31" s="11">
        <v>6614.21</v>
      </c>
      <c r="J31" s="11">
        <v>8228.05</v>
      </c>
      <c r="K31" s="11">
        <v>8134.66</v>
      </c>
      <c r="L31" s="11">
        <v>6744.58</v>
      </c>
      <c r="M31" s="11">
        <v>7689</v>
      </c>
      <c r="N31" s="11">
        <v>6660.11</v>
      </c>
      <c r="O31" s="11">
        <v>6994.64</v>
      </c>
      <c r="P31" s="21">
        <f t="shared" si="0"/>
        <v>90108.24</v>
      </c>
    </row>
    <row r="32" spans="1:16" ht="12.75">
      <c r="A32" s="146"/>
      <c r="B32" s="145"/>
      <c r="C32" s="30" t="s">
        <v>36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5">
        <f t="shared" si="0"/>
        <v>0</v>
      </c>
    </row>
    <row r="33" spans="1:16" ht="12.75">
      <c r="A33" s="140" t="s">
        <v>0</v>
      </c>
      <c r="B33" s="143" t="s">
        <v>24</v>
      </c>
      <c r="C33" s="144"/>
      <c r="D33" s="26">
        <f>SUM(D6,D9,D12,D15,D18,D21,D24,D27,D30)</f>
        <v>269898.32</v>
      </c>
      <c r="E33" s="26">
        <f aca="true" t="shared" si="1" ref="E33:O33">SUM(E6,E9,E12,E15,E18,E21,E24,E27,E30)</f>
        <v>224225.2</v>
      </c>
      <c r="F33" s="26">
        <f t="shared" si="1"/>
        <v>235073.82999999996</v>
      </c>
      <c r="G33" s="26">
        <f t="shared" si="1"/>
        <v>255741.83000000005</v>
      </c>
      <c r="H33" s="26">
        <f t="shared" si="1"/>
        <v>257634.33</v>
      </c>
      <c r="I33" s="26">
        <f t="shared" si="1"/>
        <v>234765.65</v>
      </c>
      <c r="J33" s="26">
        <f t="shared" si="1"/>
        <v>272990.42000000004</v>
      </c>
      <c r="K33" s="26">
        <f t="shared" si="1"/>
        <v>270684.26</v>
      </c>
      <c r="L33" s="26">
        <f t="shared" si="1"/>
        <v>247581.46000000002</v>
      </c>
      <c r="M33" s="26">
        <f t="shared" si="1"/>
        <v>286893.50999999995</v>
      </c>
      <c r="N33" s="26">
        <f t="shared" si="1"/>
        <v>246370.98</v>
      </c>
      <c r="O33" s="26">
        <f t="shared" si="1"/>
        <v>230716.24000000002</v>
      </c>
      <c r="P33" s="14">
        <f t="shared" si="0"/>
        <v>3032576.0300000003</v>
      </c>
    </row>
    <row r="34" spans="1:16" ht="12.75">
      <c r="A34" s="142"/>
      <c r="B34" s="125" t="s">
        <v>25</v>
      </c>
      <c r="C34" s="29" t="s">
        <v>25</v>
      </c>
      <c r="D34" s="27">
        <f>SUM(D7,D10,D13,D16,D19,D22,D25,D28,D31)</f>
        <v>70809.62999999999</v>
      </c>
      <c r="E34" s="27">
        <f aca="true" t="shared" si="2" ref="E34:O34">SUM(E7,E10,E13,E16,E19,E22,E25,E28,E31)</f>
        <v>55335.84</v>
      </c>
      <c r="F34" s="27">
        <f t="shared" si="2"/>
        <v>59074.76</v>
      </c>
      <c r="G34" s="27">
        <f t="shared" si="2"/>
        <v>61975.72</v>
      </c>
      <c r="H34" s="27">
        <f t="shared" si="2"/>
        <v>65457.49999999999</v>
      </c>
      <c r="I34" s="27">
        <f t="shared" si="2"/>
        <v>43188.11</v>
      </c>
      <c r="J34" s="27">
        <f t="shared" si="2"/>
        <v>49038.41</v>
      </c>
      <c r="K34" s="27">
        <f t="shared" si="2"/>
        <v>45525.7</v>
      </c>
      <c r="L34" s="27">
        <f t="shared" si="2"/>
        <v>41095.51</v>
      </c>
      <c r="M34" s="27">
        <f t="shared" si="2"/>
        <v>48148.3</v>
      </c>
      <c r="N34" s="27">
        <f t="shared" si="2"/>
        <v>41266.39</v>
      </c>
      <c r="O34" s="27">
        <f t="shared" si="2"/>
        <v>44410.88</v>
      </c>
      <c r="P34" s="21">
        <f t="shared" si="0"/>
        <v>625326.75</v>
      </c>
    </row>
    <row r="35" spans="1:16" ht="12.75">
      <c r="A35" s="141"/>
      <c r="B35" s="145"/>
      <c r="C35" s="30" t="s">
        <v>36</v>
      </c>
      <c r="D35" s="28">
        <f>SUM(D8,D11,D14,D17,D20,D23,D26,D29,D32)</f>
        <v>4146.639999999999</v>
      </c>
      <c r="E35" s="28">
        <f aca="true" t="shared" si="3" ref="E35:O35">SUM(E8,E11,E14,E17,E20,E23,E26,E29,E32)</f>
        <v>3055.4800000000005</v>
      </c>
      <c r="F35" s="28">
        <f t="shared" si="3"/>
        <v>3221.8599999999997</v>
      </c>
      <c r="G35" s="28">
        <f t="shared" si="3"/>
        <v>4289.46</v>
      </c>
      <c r="H35" s="28">
        <f t="shared" si="3"/>
        <v>4868.99</v>
      </c>
      <c r="I35" s="28">
        <f t="shared" si="3"/>
        <v>9761.92</v>
      </c>
      <c r="J35" s="28">
        <f t="shared" si="3"/>
        <v>12187.54</v>
      </c>
      <c r="K35" s="28">
        <f t="shared" si="3"/>
        <v>12927.1</v>
      </c>
      <c r="L35" s="28">
        <f t="shared" si="3"/>
        <v>11079.45</v>
      </c>
      <c r="M35" s="28">
        <f t="shared" si="3"/>
        <v>12127.71</v>
      </c>
      <c r="N35" s="28">
        <f t="shared" si="3"/>
        <v>10393.16</v>
      </c>
      <c r="O35" s="28">
        <f t="shared" si="3"/>
        <v>11535.28</v>
      </c>
      <c r="P35" s="15">
        <f t="shared" si="0"/>
        <v>99594.59</v>
      </c>
    </row>
    <row r="37" spans="4:16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4:16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4:16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4:16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4:16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4:16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4:16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4:16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4:16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/>
  <mergeCells count="31">
    <mergeCell ref="A33:A35"/>
    <mergeCell ref="B33:C33"/>
    <mergeCell ref="B34:B35"/>
    <mergeCell ref="A27:A29"/>
    <mergeCell ref="B27:C27"/>
    <mergeCell ref="B28:B29"/>
    <mergeCell ref="B19:B20"/>
    <mergeCell ref="A21:A23"/>
    <mergeCell ref="B22:B23"/>
    <mergeCell ref="A24:A26"/>
    <mergeCell ref="A12:A14"/>
    <mergeCell ref="B24:C24"/>
    <mergeCell ref="B25:B26"/>
    <mergeCell ref="A18:A20"/>
    <mergeCell ref="B16:B17"/>
    <mergeCell ref="A1:P1"/>
    <mergeCell ref="A6:A8"/>
    <mergeCell ref="B6:C6"/>
    <mergeCell ref="B7:B8"/>
    <mergeCell ref="A9:A11"/>
    <mergeCell ref="A30:A32"/>
    <mergeCell ref="B30:C30"/>
    <mergeCell ref="B31:B32"/>
    <mergeCell ref="B13:B14"/>
    <mergeCell ref="B21:C21"/>
    <mergeCell ref="B10:B11"/>
    <mergeCell ref="B12:C12"/>
    <mergeCell ref="B18:C18"/>
    <mergeCell ref="B15:C15"/>
    <mergeCell ref="B9:C9"/>
    <mergeCell ref="A15:A17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4.421875" style="0" customWidth="1"/>
    <col min="2" max="2" width="5.421875" style="0" customWidth="1"/>
    <col min="3" max="14" width="10.00390625" style="0" bestFit="1" customWidth="1"/>
    <col min="15" max="15" width="11.28125" style="1" bestFit="1" customWidth="1"/>
  </cols>
  <sheetData>
    <row r="1" spans="1:15" ht="19.5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4" customFormat="1" ht="12.75">
      <c r="A2" s="5"/>
      <c r="B2" s="5"/>
      <c r="O2" s="1"/>
    </row>
    <row r="3" spans="1:15" s="4" customFormat="1" ht="12.75">
      <c r="A3" s="5"/>
      <c r="B3" s="5"/>
      <c r="O3" s="1"/>
    </row>
    <row r="5" spans="3:15" s="3" customFormat="1" ht="12.75"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16</v>
      </c>
    </row>
    <row r="6" spans="1:15" ht="12.75">
      <c r="A6" s="138" t="s">
        <v>18</v>
      </c>
      <c r="B6" s="17" t="s">
        <v>24</v>
      </c>
      <c r="C6" s="9">
        <v>81012.53</v>
      </c>
      <c r="D6" s="9">
        <v>69331.43</v>
      </c>
      <c r="E6" s="9">
        <v>75588.75</v>
      </c>
      <c r="F6" s="9">
        <v>74556.38</v>
      </c>
      <c r="G6" s="9">
        <v>79414.26</v>
      </c>
      <c r="H6" s="9">
        <v>74217.99</v>
      </c>
      <c r="I6" s="9">
        <v>79490.73</v>
      </c>
      <c r="J6" s="9">
        <v>78232.77</v>
      </c>
      <c r="K6" s="9">
        <v>71208.81</v>
      </c>
      <c r="L6" s="9">
        <v>86226</v>
      </c>
      <c r="M6" s="9">
        <v>75273.3</v>
      </c>
      <c r="N6" s="9">
        <v>79928.53</v>
      </c>
      <c r="O6" s="14">
        <f>SUM(C6:N6)</f>
        <v>924481.48</v>
      </c>
    </row>
    <row r="7" spans="1:15" ht="12.75">
      <c r="A7" s="146"/>
      <c r="B7" s="18" t="s">
        <v>25</v>
      </c>
      <c r="C7" s="10">
        <v>12343.62</v>
      </c>
      <c r="D7" s="10">
        <v>10076.81</v>
      </c>
      <c r="E7" s="10">
        <v>12142.9</v>
      </c>
      <c r="F7" s="10">
        <v>11950.22</v>
      </c>
      <c r="G7" s="10">
        <v>12680.15</v>
      </c>
      <c r="H7" s="10">
        <v>12497.93</v>
      </c>
      <c r="I7" s="10">
        <v>13505.49</v>
      </c>
      <c r="J7" s="10">
        <v>12940.77</v>
      </c>
      <c r="K7" s="10">
        <v>11772.16</v>
      </c>
      <c r="L7" s="10">
        <v>13518.83</v>
      </c>
      <c r="M7" s="10">
        <v>14149.72</v>
      </c>
      <c r="N7" s="10">
        <v>13877.89</v>
      </c>
      <c r="O7" s="15">
        <f aca="true" t="shared" si="0" ref="O7:O23">SUM(C7:N7)</f>
        <v>151456.49</v>
      </c>
    </row>
    <row r="8" spans="1:15" ht="12.75">
      <c r="A8" s="138" t="s">
        <v>13</v>
      </c>
      <c r="B8" s="17" t="s">
        <v>24</v>
      </c>
      <c r="C8" s="9">
        <v>24193.21</v>
      </c>
      <c r="D8" s="9">
        <v>19446.35</v>
      </c>
      <c r="E8" s="9">
        <v>22719.22</v>
      </c>
      <c r="F8" s="9">
        <v>22107.97</v>
      </c>
      <c r="G8" s="9">
        <v>23782.03</v>
      </c>
      <c r="H8" s="9">
        <v>23771.02</v>
      </c>
      <c r="I8" s="9">
        <v>25210.13</v>
      </c>
      <c r="J8" s="9">
        <v>25613.96</v>
      </c>
      <c r="K8" s="9">
        <v>21219.54</v>
      </c>
      <c r="L8" s="9">
        <v>25285.39</v>
      </c>
      <c r="M8" s="9">
        <v>23958.25</v>
      </c>
      <c r="N8" s="9">
        <v>22823.85</v>
      </c>
      <c r="O8" s="14">
        <f t="shared" si="0"/>
        <v>280130.92</v>
      </c>
    </row>
    <row r="9" spans="1:15" ht="12.75">
      <c r="A9" s="146"/>
      <c r="B9" s="18" t="s">
        <v>25</v>
      </c>
      <c r="C9" s="10">
        <v>4535.92</v>
      </c>
      <c r="D9" s="10">
        <v>4628.31</v>
      </c>
      <c r="E9" s="10">
        <v>4908.3</v>
      </c>
      <c r="F9" s="10">
        <v>4381.1</v>
      </c>
      <c r="G9" s="10">
        <v>5115.59</v>
      </c>
      <c r="H9" s="10">
        <v>4761.62</v>
      </c>
      <c r="I9" s="10">
        <v>4660.08</v>
      </c>
      <c r="J9" s="10">
        <v>5783.44</v>
      </c>
      <c r="K9" s="10">
        <v>4525.95</v>
      </c>
      <c r="L9" s="10">
        <v>5810.21</v>
      </c>
      <c r="M9" s="10">
        <v>4573.81</v>
      </c>
      <c r="N9" s="10">
        <v>4559.6</v>
      </c>
      <c r="O9" s="15">
        <f t="shared" si="0"/>
        <v>58243.92999999999</v>
      </c>
    </row>
    <row r="10" spans="1:15" ht="12.75">
      <c r="A10" s="138" t="s">
        <v>14</v>
      </c>
      <c r="B10" s="17" t="s">
        <v>24</v>
      </c>
      <c r="C10" s="11">
        <v>18442.89</v>
      </c>
      <c r="D10" s="11">
        <v>16589.4</v>
      </c>
      <c r="E10" s="11">
        <v>18971.17</v>
      </c>
      <c r="F10" s="11">
        <v>16623.66</v>
      </c>
      <c r="G10" s="11">
        <v>19075.74</v>
      </c>
      <c r="H10" s="11">
        <v>19319.15</v>
      </c>
      <c r="I10" s="11">
        <v>18942.32</v>
      </c>
      <c r="J10" s="11">
        <v>19782.52</v>
      </c>
      <c r="K10" s="11">
        <v>16382.06</v>
      </c>
      <c r="L10" s="11">
        <v>20054.77</v>
      </c>
      <c r="M10" s="11">
        <v>17732.51</v>
      </c>
      <c r="N10" s="11">
        <v>18020.99</v>
      </c>
      <c r="O10" s="14">
        <f t="shared" si="0"/>
        <v>219937.18</v>
      </c>
    </row>
    <row r="11" spans="1:15" ht="12.75">
      <c r="A11" s="146"/>
      <c r="B11" s="18" t="s">
        <v>25</v>
      </c>
      <c r="C11" s="10">
        <v>9505.56</v>
      </c>
      <c r="D11" s="10">
        <v>7176.13</v>
      </c>
      <c r="E11" s="10">
        <v>7915.64</v>
      </c>
      <c r="F11" s="10">
        <v>9190.12</v>
      </c>
      <c r="G11" s="10">
        <v>8825.44</v>
      </c>
      <c r="H11" s="10">
        <v>8117.35</v>
      </c>
      <c r="I11" s="10">
        <v>9904.7</v>
      </c>
      <c r="J11" s="10">
        <v>9428.4</v>
      </c>
      <c r="K11" s="10">
        <v>7750.32</v>
      </c>
      <c r="L11" s="10">
        <v>9922.76</v>
      </c>
      <c r="M11" s="10">
        <v>8514.37</v>
      </c>
      <c r="N11" s="10">
        <v>8650.19</v>
      </c>
      <c r="O11" s="15">
        <f t="shared" si="0"/>
        <v>104900.98</v>
      </c>
    </row>
    <row r="12" spans="1:15" ht="12.75">
      <c r="A12" s="138" t="s">
        <v>19</v>
      </c>
      <c r="B12" s="17" t="s">
        <v>24</v>
      </c>
      <c r="C12" s="11">
        <v>16257.19</v>
      </c>
      <c r="D12" s="11">
        <v>13740.15</v>
      </c>
      <c r="E12" s="11">
        <v>14972.67</v>
      </c>
      <c r="F12" s="11">
        <v>14917.93</v>
      </c>
      <c r="G12" s="11">
        <v>14950.2</v>
      </c>
      <c r="H12" s="11">
        <v>15271.9</v>
      </c>
      <c r="I12" s="11">
        <v>17269.84</v>
      </c>
      <c r="J12" s="11">
        <v>18230.49</v>
      </c>
      <c r="K12" s="11">
        <v>15240.88</v>
      </c>
      <c r="L12" s="11">
        <v>18705.8</v>
      </c>
      <c r="M12" s="11">
        <v>15821.11</v>
      </c>
      <c r="N12" s="11">
        <v>15586.65</v>
      </c>
      <c r="O12" s="14">
        <f>SUM(C12:N12)</f>
        <v>190964.80999999997</v>
      </c>
    </row>
    <row r="13" spans="1:15" ht="12.75">
      <c r="A13" s="146"/>
      <c r="B13" s="18" t="s">
        <v>25</v>
      </c>
      <c r="C13" s="10">
        <v>2287.35</v>
      </c>
      <c r="D13" s="10">
        <v>1869.95</v>
      </c>
      <c r="E13" s="10">
        <v>2075.04</v>
      </c>
      <c r="F13" s="10">
        <v>2185.81</v>
      </c>
      <c r="G13" s="10">
        <v>2588.8</v>
      </c>
      <c r="H13" s="10">
        <v>2331.82</v>
      </c>
      <c r="I13" s="10">
        <v>2423.58</v>
      </c>
      <c r="J13" s="10">
        <v>3350.51</v>
      </c>
      <c r="K13" s="10">
        <v>2219.63</v>
      </c>
      <c r="L13" s="10">
        <v>2653.7</v>
      </c>
      <c r="M13" s="10">
        <v>2156.84</v>
      </c>
      <c r="N13" s="10">
        <v>2273.07</v>
      </c>
      <c r="O13" s="15">
        <f t="shared" si="0"/>
        <v>28416.100000000002</v>
      </c>
    </row>
    <row r="14" spans="1:15" ht="12.75">
      <c r="A14" s="138" t="s">
        <v>20</v>
      </c>
      <c r="B14" s="19" t="s">
        <v>24</v>
      </c>
      <c r="C14" s="9">
        <v>5815</v>
      </c>
      <c r="D14" s="9">
        <v>5937.25</v>
      </c>
      <c r="E14" s="9">
        <v>6386.1</v>
      </c>
      <c r="F14" s="9">
        <v>5347.9</v>
      </c>
      <c r="G14" s="9">
        <v>7170.68</v>
      </c>
      <c r="H14" s="9">
        <v>5838.72</v>
      </c>
      <c r="I14" s="9">
        <v>6116.06</v>
      </c>
      <c r="J14" s="9">
        <v>7121.41</v>
      </c>
      <c r="K14" s="9">
        <v>5773.03</v>
      </c>
      <c r="L14" s="9">
        <v>6944.43</v>
      </c>
      <c r="M14" s="9">
        <v>6501.05</v>
      </c>
      <c r="N14" s="9">
        <v>5616.12</v>
      </c>
      <c r="O14" s="14">
        <f t="shared" si="0"/>
        <v>74567.74999999999</v>
      </c>
    </row>
    <row r="15" spans="1:15" ht="12.75">
      <c r="A15" s="146"/>
      <c r="B15" s="20" t="s">
        <v>25</v>
      </c>
      <c r="C15" s="10">
        <v>625.56</v>
      </c>
      <c r="D15" s="10">
        <v>815.74</v>
      </c>
      <c r="E15" s="10">
        <v>594.42</v>
      </c>
      <c r="F15" s="10">
        <v>628.95</v>
      </c>
      <c r="G15" s="10">
        <v>715.41</v>
      </c>
      <c r="H15" s="10">
        <v>583.78</v>
      </c>
      <c r="I15" s="10">
        <v>690.56</v>
      </c>
      <c r="J15" s="10">
        <v>940.7</v>
      </c>
      <c r="K15" s="10">
        <v>615.14</v>
      </c>
      <c r="L15" s="10">
        <v>833.85</v>
      </c>
      <c r="M15" s="10">
        <v>624.79</v>
      </c>
      <c r="N15" s="10">
        <v>712.05</v>
      </c>
      <c r="O15" s="15">
        <f t="shared" si="0"/>
        <v>8380.95</v>
      </c>
    </row>
    <row r="16" spans="1:15" ht="12.75">
      <c r="A16" s="138" t="s">
        <v>21</v>
      </c>
      <c r="B16" s="17" t="s">
        <v>24</v>
      </c>
      <c r="C16" s="11">
        <v>27419.18</v>
      </c>
      <c r="D16" s="11">
        <v>25540.12</v>
      </c>
      <c r="E16" s="11">
        <v>29088.82</v>
      </c>
      <c r="F16" s="11">
        <v>26379.36</v>
      </c>
      <c r="G16" s="11">
        <v>29420.48</v>
      </c>
      <c r="H16" s="11">
        <v>28429.5</v>
      </c>
      <c r="I16" s="11">
        <v>29395.35</v>
      </c>
      <c r="J16" s="11">
        <v>30694.94</v>
      </c>
      <c r="K16" s="11">
        <v>26168.6</v>
      </c>
      <c r="L16" s="11">
        <v>30561.62</v>
      </c>
      <c r="M16" s="11">
        <v>27020.18</v>
      </c>
      <c r="N16" s="11">
        <v>27081.85</v>
      </c>
      <c r="O16" s="14">
        <f>SUM(C16:N16)</f>
        <v>337200</v>
      </c>
    </row>
    <row r="17" spans="1:15" ht="12.75">
      <c r="A17" s="146"/>
      <c r="B17" s="18" t="s">
        <v>25</v>
      </c>
      <c r="C17" s="10">
        <v>13394.25</v>
      </c>
      <c r="D17" s="10">
        <v>10487.61</v>
      </c>
      <c r="E17" s="10">
        <v>12184.79</v>
      </c>
      <c r="F17" s="10">
        <v>12661.96</v>
      </c>
      <c r="G17" s="10">
        <v>13018.22</v>
      </c>
      <c r="H17" s="10">
        <v>12991.94</v>
      </c>
      <c r="I17" s="10">
        <v>14334.32</v>
      </c>
      <c r="J17" s="10">
        <v>13203.7</v>
      </c>
      <c r="K17" s="10">
        <v>14005.21</v>
      </c>
      <c r="L17" s="10">
        <v>15719.94</v>
      </c>
      <c r="M17" s="10">
        <v>13757.58</v>
      </c>
      <c r="N17" s="10">
        <v>13909.88</v>
      </c>
      <c r="O17" s="15">
        <f t="shared" si="0"/>
        <v>159669.4</v>
      </c>
    </row>
    <row r="18" spans="1:15" ht="12.75">
      <c r="A18" s="138" t="s">
        <v>17</v>
      </c>
      <c r="B18" s="17" t="s">
        <v>24</v>
      </c>
      <c r="C18" s="11">
        <v>28591.97</v>
      </c>
      <c r="D18" s="11">
        <v>23264.11</v>
      </c>
      <c r="E18" s="11">
        <v>27174.82</v>
      </c>
      <c r="F18" s="11">
        <v>25463.77</v>
      </c>
      <c r="G18" s="11">
        <v>28289</v>
      </c>
      <c r="H18" s="11">
        <v>27327.17</v>
      </c>
      <c r="I18" s="11">
        <v>29773.84</v>
      </c>
      <c r="J18" s="11">
        <v>33807.15</v>
      </c>
      <c r="K18" s="11">
        <v>25923.53</v>
      </c>
      <c r="L18" s="11">
        <v>32014.07</v>
      </c>
      <c r="M18" s="11">
        <v>26993.61</v>
      </c>
      <c r="N18" s="11">
        <v>27455.18</v>
      </c>
      <c r="O18" s="14">
        <f>SUM(C18:N18)</f>
        <v>336078.2199999999</v>
      </c>
    </row>
    <row r="19" spans="1:15" ht="12.75">
      <c r="A19" s="146"/>
      <c r="B19" s="18" t="s">
        <v>25</v>
      </c>
      <c r="C19" s="10">
        <v>6827.85</v>
      </c>
      <c r="D19" s="10">
        <v>6325.26</v>
      </c>
      <c r="E19" s="10">
        <v>6449.49</v>
      </c>
      <c r="F19" s="10">
        <v>6416.93</v>
      </c>
      <c r="G19" s="10">
        <v>7260.14</v>
      </c>
      <c r="H19" s="10">
        <v>7915.41</v>
      </c>
      <c r="I19" s="10">
        <v>7632.31</v>
      </c>
      <c r="J19" s="10">
        <v>8657.06</v>
      </c>
      <c r="K19" s="10">
        <v>6562.86</v>
      </c>
      <c r="L19" s="10">
        <v>7417.88</v>
      </c>
      <c r="M19" s="10">
        <v>6265.91</v>
      </c>
      <c r="N19" s="10">
        <v>6036.05</v>
      </c>
      <c r="O19" s="15">
        <f t="shared" si="0"/>
        <v>83767.15000000001</v>
      </c>
    </row>
    <row r="20" spans="1:15" ht="12.75">
      <c r="A20" s="138" t="s">
        <v>22</v>
      </c>
      <c r="B20" s="17" t="s">
        <v>24</v>
      </c>
      <c r="C20" s="9">
        <v>19725</v>
      </c>
      <c r="D20" s="9">
        <v>16042.87</v>
      </c>
      <c r="E20" s="9">
        <v>19040.57</v>
      </c>
      <c r="F20" s="9">
        <v>17970.92</v>
      </c>
      <c r="G20" s="9">
        <v>18008.15</v>
      </c>
      <c r="H20" s="9">
        <v>17908.79</v>
      </c>
      <c r="I20" s="9">
        <v>20784.13</v>
      </c>
      <c r="J20" s="9">
        <v>20946.64</v>
      </c>
      <c r="K20" s="9">
        <v>16495.01</v>
      </c>
      <c r="L20" s="9">
        <v>20602.51</v>
      </c>
      <c r="M20" s="9">
        <v>16817.15</v>
      </c>
      <c r="N20" s="9">
        <v>16161.4</v>
      </c>
      <c r="O20" s="14">
        <f>SUM(C20:N20)</f>
        <v>220503.14</v>
      </c>
    </row>
    <row r="21" spans="1:15" ht="12.75">
      <c r="A21" s="146"/>
      <c r="B21" s="18" t="s">
        <v>25</v>
      </c>
      <c r="C21" s="10">
        <v>8278.19</v>
      </c>
      <c r="D21" s="10">
        <v>8066.42</v>
      </c>
      <c r="E21" s="10">
        <v>7740.16</v>
      </c>
      <c r="F21" s="10">
        <v>7588.22</v>
      </c>
      <c r="G21" s="10">
        <v>8130.52</v>
      </c>
      <c r="H21" s="10">
        <v>8374.6</v>
      </c>
      <c r="I21" s="10">
        <v>8774.04</v>
      </c>
      <c r="J21" s="10">
        <v>9002.78</v>
      </c>
      <c r="K21" s="10">
        <v>8227.01</v>
      </c>
      <c r="L21" s="10">
        <v>8907.13</v>
      </c>
      <c r="M21" s="10">
        <v>7920.16</v>
      </c>
      <c r="N21" s="10">
        <v>7508.94</v>
      </c>
      <c r="O21" s="15">
        <f t="shared" si="0"/>
        <v>98518.17000000001</v>
      </c>
    </row>
    <row r="22" spans="1:15" ht="12.75">
      <c r="A22" s="138" t="s">
        <v>15</v>
      </c>
      <c r="B22" s="17" t="s">
        <v>24</v>
      </c>
      <c r="C22" s="11">
        <v>45833.81</v>
      </c>
      <c r="D22" s="11">
        <v>39858.64</v>
      </c>
      <c r="E22" s="11">
        <v>45397.35</v>
      </c>
      <c r="F22" s="11">
        <v>43805.5</v>
      </c>
      <c r="G22" s="11">
        <v>47708.71</v>
      </c>
      <c r="H22" s="11">
        <v>46110.14</v>
      </c>
      <c r="I22" s="11">
        <v>48984.48</v>
      </c>
      <c r="J22" s="11">
        <v>53226.06</v>
      </c>
      <c r="K22" s="11">
        <v>42151.88</v>
      </c>
      <c r="L22" s="11">
        <v>48902.77</v>
      </c>
      <c r="M22" s="11">
        <v>42964.23</v>
      </c>
      <c r="N22" s="11">
        <v>44068.98</v>
      </c>
      <c r="O22" s="14">
        <f t="shared" si="0"/>
        <v>549012.5499999999</v>
      </c>
    </row>
    <row r="23" spans="1:15" ht="12.75">
      <c r="A23" s="146"/>
      <c r="B23" s="18" t="s">
        <v>25</v>
      </c>
      <c r="C23" s="11">
        <v>8461.04</v>
      </c>
      <c r="D23" s="11">
        <v>6506.48</v>
      </c>
      <c r="E23" s="11">
        <v>6993.61</v>
      </c>
      <c r="F23" s="11">
        <v>7535.6</v>
      </c>
      <c r="G23" s="11">
        <v>7889.75</v>
      </c>
      <c r="H23" s="11">
        <v>6829.3</v>
      </c>
      <c r="I23" s="11">
        <v>8013.67</v>
      </c>
      <c r="J23" s="11">
        <v>10558.77</v>
      </c>
      <c r="K23" s="11">
        <v>8260.49</v>
      </c>
      <c r="L23" s="11">
        <v>9076.67</v>
      </c>
      <c r="M23" s="11">
        <v>7911.51</v>
      </c>
      <c r="N23" s="11">
        <v>8048.71</v>
      </c>
      <c r="O23" s="15">
        <f t="shared" si="0"/>
        <v>96085.6</v>
      </c>
    </row>
    <row r="24" spans="1:15" ht="12.75">
      <c r="A24" s="147" t="s">
        <v>0</v>
      </c>
      <c r="B24" s="17" t="s">
        <v>24</v>
      </c>
      <c r="C24" s="13">
        <f>SUM(C6,C8,C10,C12,C14,C16,C18,C20,C22)</f>
        <v>267290.77999999997</v>
      </c>
      <c r="D24" s="13">
        <f aca="true" t="shared" si="1" ref="D24:N25">SUM(D6,D8,D10,D12,D14,D16,D18,D20,D22)</f>
        <v>229750.32</v>
      </c>
      <c r="E24" s="13">
        <f t="shared" si="1"/>
        <v>259339.47000000003</v>
      </c>
      <c r="F24" s="13">
        <f t="shared" si="1"/>
        <v>247173.39</v>
      </c>
      <c r="G24" s="13">
        <f t="shared" si="1"/>
        <v>267819.25</v>
      </c>
      <c r="H24" s="13">
        <f t="shared" si="1"/>
        <v>258194.38</v>
      </c>
      <c r="I24" s="13">
        <f t="shared" si="1"/>
        <v>275966.88</v>
      </c>
      <c r="J24" s="13">
        <f t="shared" si="1"/>
        <v>287655.94</v>
      </c>
      <c r="K24" s="13">
        <f t="shared" si="1"/>
        <v>240563.34000000003</v>
      </c>
      <c r="L24" s="13">
        <f t="shared" si="1"/>
        <v>289297.36</v>
      </c>
      <c r="M24" s="13">
        <f t="shared" si="1"/>
        <v>253081.38999999996</v>
      </c>
      <c r="N24" s="13">
        <f t="shared" si="1"/>
        <v>256743.55000000002</v>
      </c>
      <c r="O24" s="13">
        <f>SUM(O6,O8,O10,O12,O14,O16,O18,O20,O22)</f>
        <v>3132876.05</v>
      </c>
    </row>
    <row r="25" spans="1:15" s="8" customFormat="1" ht="12.75">
      <c r="A25" s="148"/>
      <c r="B25" s="18" t="s">
        <v>25</v>
      </c>
      <c r="C25" s="12">
        <f>SUM(C7,C9,C11,C13,C15,C17,C19,C21,C23)</f>
        <v>66259.34</v>
      </c>
      <c r="D25" s="12">
        <f>SUM(D7,D9,D11,D13,D15,D17,D19,D21,D23)</f>
        <v>55952.71000000001</v>
      </c>
      <c r="E25" s="12">
        <f t="shared" si="1"/>
        <v>61004.34999999999</v>
      </c>
      <c r="F25" s="12">
        <f t="shared" si="1"/>
        <v>62538.91</v>
      </c>
      <c r="G25" s="12">
        <f t="shared" si="1"/>
        <v>66224.02</v>
      </c>
      <c r="H25" s="12">
        <f t="shared" si="1"/>
        <v>64403.75000000001</v>
      </c>
      <c r="I25" s="12">
        <f t="shared" si="1"/>
        <v>69938.75</v>
      </c>
      <c r="J25" s="12">
        <f t="shared" si="1"/>
        <v>73866.13</v>
      </c>
      <c r="K25" s="12">
        <f t="shared" si="1"/>
        <v>63938.770000000004</v>
      </c>
      <c r="L25" s="12">
        <f t="shared" si="1"/>
        <v>73860.97</v>
      </c>
      <c r="M25" s="12">
        <f t="shared" si="1"/>
        <v>65874.69</v>
      </c>
      <c r="N25" s="12">
        <f t="shared" si="1"/>
        <v>65576.38</v>
      </c>
      <c r="O25" s="12">
        <f>SUM(O7,O9,O11,O13,O15,O17,O19,O21,O23)</f>
        <v>789438.77</v>
      </c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3:1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:1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3:1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3:1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3:15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mergeCells count="11">
    <mergeCell ref="A1:O1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4.421875" style="0" customWidth="1"/>
    <col min="2" max="2" width="5.421875" style="0" customWidth="1"/>
    <col min="3" max="14" width="10.00390625" style="0" bestFit="1" customWidth="1"/>
    <col min="15" max="15" width="11.28125" style="1" bestFit="1" customWidth="1"/>
  </cols>
  <sheetData>
    <row r="1" spans="1:15" ht="19.5">
      <c r="A1" s="149" t="s">
        <v>29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4" customFormat="1" ht="12.75">
      <c r="A2" s="5"/>
      <c r="B2" s="5"/>
      <c r="O2" s="1"/>
    </row>
    <row r="3" spans="1:15" s="4" customFormat="1" ht="12.75">
      <c r="A3" s="5"/>
      <c r="B3" s="5"/>
      <c r="O3" s="1"/>
    </row>
    <row r="5" spans="3:15" s="3" customFormat="1" ht="12.75"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16</v>
      </c>
    </row>
    <row r="6" spans="1:15" ht="12.75">
      <c r="A6" s="138" t="s">
        <v>18</v>
      </c>
      <c r="B6" s="17" t="s">
        <v>24</v>
      </c>
      <c r="C6" s="9">
        <v>78320.71</v>
      </c>
      <c r="D6" s="9">
        <v>70302.62</v>
      </c>
      <c r="E6" s="9">
        <v>78320.71</v>
      </c>
      <c r="F6" s="9">
        <v>74107.1</v>
      </c>
      <c r="G6" s="9">
        <v>77835.11</v>
      </c>
      <c r="H6" s="9">
        <v>75445.36</v>
      </c>
      <c r="I6" s="9">
        <v>73281.21</v>
      </c>
      <c r="J6" s="9">
        <v>82218.87</v>
      </c>
      <c r="K6" s="9">
        <v>83222.57</v>
      </c>
      <c r="L6" s="9">
        <v>79997.36</v>
      </c>
      <c r="M6" s="9">
        <v>77867.61</v>
      </c>
      <c r="N6" s="9">
        <v>80373.98</v>
      </c>
      <c r="O6" s="14">
        <f>SUM(C6:N6)</f>
        <v>931293.21</v>
      </c>
    </row>
    <row r="7" spans="1:15" ht="12.75">
      <c r="A7" s="146"/>
      <c r="B7" s="18" t="s">
        <v>25</v>
      </c>
      <c r="C7" s="10">
        <v>9013.49</v>
      </c>
      <c r="D7" s="10">
        <v>6844.21</v>
      </c>
      <c r="E7" s="10">
        <v>8623.15</v>
      </c>
      <c r="F7" s="10">
        <v>8877.35</v>
      </c>
      <c r="G7" s="10">
        <v>9872.11</v>
      </c>
      <c r="H7" s="10">
        <v>9396.28</v>
      </c>
      <c r="I7" s="10">
        <v>8460.75</v>
      </c>
      <c r="J7" s="10">
        <v>9625.12</v>
      </c>
      <c r="K7" s="10">
        <v>10046.66</v>
      </c>
      <c r="L7" s="10">
        <v>9843.46</v>
      </c>
      <c r="M7" s="10">
        <v>9641.31</v>
      </c>
      <c r="N7" s="10">
        <v>12487.09</v>
      </c>
      <c r="O7" s="15">
        <f aca="true" t="shared" si="0" ref="O7:O23">SUM(C7:N7)</f>
        <v>112730.97999999998</v>
      </c>
    </row>
    <row r="8" spans="1:15" ht="12.75">
      <c r="A8" s="138" t="s">
        <v>13</v>
      </c>
      <c r="B8" s="17" t="s">
        <v>24</v>
      </c>
      <c r="C8" s="9">
        <v>21650.88</v>
      </c>
      <c r="D8" s="9">
        <v>20886.54</v>
      </c>
      <c r="E8" s="9">
        <v>23099.19</v>
      </c>
      <c r="F8" s="9">
        <v>22175.88</v>
      </c>
      <c r="G8" s="9">
        <v>22987.22</v>
      </c>
      <c r="H8" s="9">
        <v>22129.99</v>
      </c>
      <c r="I8" s="9">
        <v>23585.62</v>
      </c>
      <c r="J8" s="9">
        <v>26821.79</v>
      </c>
      <c r="K8" s="9">
        <v>26045.33</v>
      </c>
      <c r="L8" s="9">
        <v>22150.19</v>
      </c>
      <c r="M8" s="9">
        <v>23233.19</v>
      </c>
      <c r="N8" s="9">
        <v>24815.48</v>
      </c>
      <c r="O8" s="14">
        <f t="shared" si="0"/>
        <v>279581.3</v>
      </c>
    </row>
    <row r="9" spans="1:15" ht="12.75">
      <c r="A9" s="146"/>
      <c r="B9" s="18" t="s">
        <v>25</v>
      </c>
      <c r="C9" s="10">
        <v>4232.95</v>
      </c>
      <c r="D9" s="10">
        <v>3831.06</v>
      </c>
      <c r="E9" s="10">
        <v>4979.21</v>
      </c>
      <c r="F9" s="10">
        <v>3988.06</v>
      </c>
      <c r="G9" s="10">
        <v>4737.68</v>
      </c>
      <c r="H9" s="10">
        <v>4985.21</v>
      </c>
      <c r="I9" s="10">
        <v>4244.95</v>
      </c>
      <c r="J9" s="10">
        <v>5154.24</v>
      </c>
      <c r="K9" s="10">
        <v>4960.11</v>
      </c>
      <c r="L9" s="10">
        <v>4186.36</v>
      </c>
      <c r="M9" s="10">
        <v>4879.89</v>
      </c>
      <c r="N9" s="10">
        <v>4784.23</v>
      </c>
      <c r="O9" s="15">
        <f t="shared" si="0"/>
        <v>54963.95</v>
      </c>
    </row>
    <row r="10" spans="1:15" ht="12.75">
      <c r="A10" s="138" t="s">
        <v>14</v>
      </c>
      <c r="B10" s="17" t="s">
        <v>24</v>
      </c>
      <c r="C10" s="11">
        <v>18633.14</v>
      </c>
      <c r="D10" s="11">
        <v>16755.71</v>
      </c>
      <c r="E10" s="11">
        <v>19241.62</v>
      </c>
      <c r="F10" s="11">
        <v>17979.52</v>
      </c>
      <c r="G10" s="11">
        <v>17106.86</v>
      </c>
      <c r="H10" s="11">
        <v>18891.83</v>
      </c>
      <c r="I10" s="11">
        <v>18273.41</v>
      </c>
      <c r="J10" s="11">
        <v>19625.66</v>
      </c>
      <c r="K10" s="11">
        <v>20689.43</v>
      </c>
      <c r="L10" s="11">
        <v>18066.06</v>
      </c>
      <c r="M10" s="11">
        <v>18702.52</v>
      </c>
      <c r="N10" s="11">
        <v>20628.12</v>
      </c>
      <c r="O10" s="14">
        <f t="shared" si="0"/>
        <v>224593.87999999998</v>
      </c>
    </row>
    <row r="11" spans="1:15" ht="12.75">
      <c r="A11" s="146"/>
      <c r="B11" s="18" t="s">
        <v>25</v>
      </c>
      <c r="C11" s="10">
        <v>6897.89</v>
      </c>
      <c r="D11" s="10">
        <v>6294.85</v>
      </c>
      <c r="E11" s="10">
        <v>7197.05</v>
      </c>
      <c r="F11" s="10">
        <v>7480.61</v>
      </c>
      <c r="G11" s="10">
        <v>8745.72</v>
      </c>
      <c r="H11" s="10">
        <v>7545.52</v>
      </c>
      <c r="I11" s="10">
        <v>7378.92</v>
      </c>
      <c r="J11" s="10">
        <v>8443.93</v>
      </c>
      <c r="K11" s="10">
        <v>7704.42</v>
      </c>
      <c r="L11" s="10">
        <v>8496.42</v>
      </c>
      <c r="M11" s="10">
        <v>7926.65</v>
      </c>
      <c r="N11" s="10">
        <v>9347.47</v>
      </c>
      <c r="O11" s="15">
        <f t="shared" si="0"/>
        <v>93459.45</v>
      </c>
    </row>
    <row r="12" spans="1:15" ht="12.75">
      <c r="A12" s="138" t="s">
        <v>19</v>
      </c>
      <c r="B12" s="17" t="s">
        <v>24</v>
      </c>
      <c r="C12" s="11">
        <v>21685.13</v>
      </c>
      <c r="D12" s="11">
        <v>18503.48</v>
      </c>
      <c r="E12" s="11">
        <v>16723.64</v>
      </c>
      <c r="F12" s="11">
        <v>15463.58</v>
      </c>
      <c r="G12" s="11">
        <v>15415.13</v>
      </c>
      <c r="H12" s="11">
        <v>14554.83</v>
      </c>
      <c r="I12" s="11">
        <v>13695.45</v>
      </c>
      <c r="J12" s="11">
        <v>16706.95</v>
      </c>
      <c r="K12" s="11">
        <v>16333.82</v>
      </c>
      <c r="L12" s="11">
        <v>15906.86</v>
      </c>
      <c r="M12" s="11">
        <v>15237.23</v>
      </c>
      <c r="N12" s="11">
        <v>15108.6</v>
      </c>
      <c r="O12" s="14">
        <f>SUM(C12:N12)</f>
        <v>195334.7</v>
      </c>
    </row>
    <row r="13" spans="1:15" ht="12.75">
      <c r="A13" s="146"/>
      <c r="B13" s="18" t="s">
        <v>25</v>
      </c>
      <c r="C13" s="10">
        <v>1907.07</v>
      </c>
      <c r="D13" s="10">
        <v>1701.38</v>
      </c>
      <c r="E13" s="10">
        <v>2309.42</v>
      </c>
      <c r="F13" s="10">
        <v>1800.67</v>
      </c>
      <c r="G13" s="10">
        <v>2183.31</v>
      </c>
      <c r="H13" s="10">
        <v>2298.56</v>
      </c>
      <c r="I13" s="10">
        <v>2031.19</v>
      </c>
      <c r="J13" s="10">
        <v>2543.33</v>
      </c>
      <c r="K13" s="10">
        <v>1906.26</v>
      </c>
      <c r="L13" s="10">
        <v>1921.66</v>
      </c>
      <c r="M13" s="10">
        <v>2355.4</v>
      </c>
      <c r="N13" s="10">
        <v>2092.18</v>
      </c>
      <c r="O13" s="15">
        <f t="shared" si="0"/>
        <v>25050.43</v>
      </c>
    </row>
    <row r="14" spans="1:15" ht="12.75">
      <c r="A14" s="138" t="s">
        <v>20</v>
      </c>
      <c r="B14" s="19" t="s">
        <v>24</v>
      </c>
      <c r="C14" s="9">
        <v>5726.67</v>
      </c>
      <c r="D14" s="9">
        <v>6124.52</v>
      </c>
      <c r="E14" s="9">
        <v>6528.42</v>
      </c>
      <c r="F14" s="9">
        <v>5070.56</v>
      </c>
      <c r="G14" s="9">
        <v>6167.15</v>
      </c>
      <c r="H14" s="9">
        <v>7092.22</v>
      </c>
      <c r="I14" s="9">
        <v>8084.8</v>
      </c>
      <c r="J14" s="9">
        <v>8287.33</v>
      </c>
      <c r="K14" s="9">
        <v>8781.8</v>
      </c>
      <c r="L14" s="9">
        <v>6054.02</v>
      </c>
      <c r="M14" s="9">
        <v>6561.26</v>
      </c>
      <c r="N14" s="9">
        <v>6714.53</v>
      </c>
      <c r="O14" s="14">
        <f t="shared" si="0"/>
        <v>81193.28</v>
      </c>
    </row>
    <row r="15" spans="1:15" ht="12.75">
      <c r="A15" s="146"/>
      <c r="B15" s="20" t="s">
        <v>25</v>
      </c>
      <c r="C15" s="10">
        <v>585.11</v>
      </c>
      <c r="D15" s="10">
        <v>607.22</v>
      </c>
      <c r="E15" s="10">
        <v>697.83</v>
      </c>
      <c r="F15" s="10">
        <v>620.49</v>
      </c>
      <c r="G15" s="10">
        <v>608.86</v>
      </c>
      <c r="H15" s="10">
        <v>756.74</v>
      </c>
      <c r="I15" s="10">
        <v>427.63</v>
      </c>
      <c r="J15" s="10">
        <v>885.84</v>
      </c>
      <c r="K15" s="10">
        <v>624.63</v>
      </c>
      <c r="L15" s="10">
        <v>695.88</v>
      </c>
      <c r="M15" s="10">
        <v>651.65</v>
      </c>
      <c r="N15" s="10">
        <v>641.26</v>
      </c>
      <c r="O15" s="15">
        <f t="shared" si="0"/>
        <v>7803.14</v>
      </c>
    </row>
    <row r="16" spans="1:15" ht="12.75">
      <c r="A16" s="138" t="s">
        <v>21</v>
      </c>
      <c r="B16" s="17" t="s">
        <v>24</v>
      </c>
      <c r="C16" s="11">
        <v>27771</v>
      </c>
      <c r="D16" s="11">
        <v>23696.43</v>
      </c>
      <c r="E16" s="11">
        <v>28768.14</v>
      </c>
      <c r="F16" s="11">
        <v>27737.81</v>
      </c>
      <c r="G16" s="11">
        <v>28742.38</v>
      </c>
      <c r="H16" s="11">
        <v>28284.4</v>
      </c>
      <c r="I16" s="11">
        <v>26697.32</v>
      </c>
      <c r="J16" s="11">
        <v>32248.46</v>
      </c>
      <c r="K16" s="11">
        <v>29539.55</v>
      </c>
      <c r="L16" s="11">
        <v>28016.86</v>
      </c>
      <c r="M16" s="11">
        <v>29915.91</v>
      </c>
      <c r="N16" s="11">
        <v>29588.52</v>
      </c>
      <c r="O16" s="14">
        <f>SUM(C16:N16)</f>
        <v>341006.77999999997</v>
      </c>
    </row>
    <row r="17" spans="1:15" ht="12.75">
      <c r="A17" s="146"/>
      <c r="B17" s="18" t="s">
        <v>25</v>
      </c>
      <c r="C17" s="10">
        <v>11843.25</v>
      </c>
      <c r="D17" s="10">
        <v>10287.9</v>
      </c>
      <c r="E17" s="10">
        <v>11887.38</v>
      </c>
      <c r="F17" s="10">
        <v>11049.1</v>
      </c>
      <c r="G17" s="10">
        <v>11897.78</v>
      </c>
      <c r="H17" s="10">
        <v>12454.37</v>
      </c>
      <c r="I17" s="10">
        <v>10988</v>
      </c>
      <c r="J17" s="10">
        <v>13229.26</v>
      </c>
      <c r="K17" s="10">
        <v>13234.7</v>
      </c>
      <c r="L17" s="10">
        <v>11368.4</v>
      </c>
      <c r="M17" s="10">
        <v>12647.3</v>
      </c>
      <c r="N17" s="10">
        <v>12533.48</v>
      </c>
      <c r="O17" s="15">
        <f t="shared" si="0"/>
        <v>143420.91999999998</v>
      </c>
    </row>
    <row r="18" spans="1:15" ht="12.75">
      <c r="A18" s="138" t="s">
        <v>17</v>
      </c>
      <c r="B18" s="17" t="s">
        <v>24</v>
      </c>
      <c r="C18" s="11">
        <v>25646.9</v>
      </c>
      <c r="D18" s="11">
        <v>21883.98</v>
      </c>
      <c r="E18" s="11">
        <v>27871.31</v>
      </c>
      <c r="F18" s="11">
        <v>25677.97</v>
      </c>
      <c r="G18" s="11">
        <v>27729.24</v>
      </c>
      <c r="H18" s="11">
        <v>27164</v>
      </c>
      <c r="I18" s="11">
        <v>25861.33</v>
      </c>
      <c r="J18" s="11">
        <v>35144.08</v>
      </c>
      <c r="K18" s="11">
        <v>28701.96</v>
      </c>
      <c r="L18" s="11">
        <v>27273.08</v>
      </c>
      <c r="M18" s="11">
        <v>28644.26</v>
      </c>
      <c r="N18" s="11">
        <v>27737.35</v>
      </c>
      <c r="O18" s="14">
        <f>SUM(C18:N18)</f>
        <v>329335.46</v>
      </c>
    </row>
    <row r="19" spans="1:15" ht="12.75">
      <c r="A19" s="146"/>
      <c r="B19" s="18" t="s">
        <v>25</v>
      </c>
      <c r="C19" s="10">
        <v>5643.1</v>
      </c>
      <c r="D19" s="10">
        <v>5473.65</v>
      </c>
      <c r="E19" s="10">
        <v>6696.88</v>
      </c>
      <c r="F19" s="10">
        <v>6084.88</v>
      </c>
      <c r="G19" s="10">
        <v>6351.47</v>
      </c>
      <c r="H19" s="10">
        <v>7216.92</v>
      </c>
      <c r="I19" s="10">
        <v>6096.91</v>
      </c>
      <c r="J19" s="10">
        <v>7844.43</v>
      </c>
      <c r="K19" s="10">
        <v>6446.6</v>
      </c>
      <c r="L19" s="10">
        <v>6843.73</v>
      </c>
      <c r="M19" s="10">
        <v>6770.16</v>
      </c>
      <c r="N19" s="10">
        <v>6903.39</v>
      </c>
      <c r="O19" s="15">
        <f t="shared" si="0"/>
        <v>78372.12</v>
      </c>
    </row>
    <row r="20" spans="1:15" ht="12.75">
      <c r="A20" s="138" t="s">
        <v>22</v>
      </c>
      <c r="B20" s="17" t="s">
        <v>24</v>
      </c>
      <c r="C20" s="9">
        <v>18619.37</v>
      </c>
      <c r="D20" s="9">
        <v>15887.53</v>
      </c>
      <c r="E20" s="9">
        <v>19042.29</v>
      </c>
      <c r="F20" s="9">
        <v>17241.57</v>
      </c>
      <c r="G20" s="9">
        <v>19762.28</v>
      </c>
      <c r="H20" s="9">
        <v>19334.99</v>
      </c>
      <c r="I20" s="9">
        <v>21890.11</v>
      </c>
      <c r="J20" s="9">
        <v>23005.65</v>
      </c>
      <c r="K20" s="9">
        <v>24788.4</v>
      </c>
      <c r="L20" s="9">
        <v>19503.23</v>
      </c>
      <c r="M20" s="9">
        <v>20324.35</v>
      </c>
      <c r="N20" s="9">
        <v>20264.12</v>
      </c>
      <c r="O20" s="14">
        <f>SUM(C20:N20)</f>
        <v>239663.89</v>
      </c>
    </row>
    <row r="21" spans="1:15" ht="12.75">
      <c r="A21" s="146"/>
      <c r="B21" s="18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8347.39</v>
      </c>
      <c r="O21" s="15">
        <f t="shared" si="0"/>
        <v>8347.39</v>
      </c>
    </row>
    <row r="22" spans="1:15" ht="12.75">
      <c r="A22" s="138" t="s">
        <v>15</v>
      </c>
      <c r="B22" s="17" t="s">
        <v>24</v>
      </c>
      <c r="C22" s="11">
        <v>45592.61</v>
      </c>
      <c r="D22" s="11">
        <v>41409.59</v>
      </c>
      <c r="E22" s="11">
        <v>46326.34</v>
      </c>
      <c r="F22" s="11">
        <v>44569.3</v>
      </c>
      <c r="G22" s="11">
        <v>46316.64</v>
      </c>
      <c r="H22" s="11">
        <v>44508.89</v>
      </c>
      <c r="I22" s="11">
        <v>47385.91</v>
      </c>
      <c r="J22" s="11">
        <v>56141.28</v>
      </c>
      <c r="K22" s="11">
        <v>50355.58</v>
      </c>
      <c r="L22" s="11">
        <v>46092.44</v>
      </c>
      <c r="M22" s="11">
        <v>46366.23</v>
      </c>
      <c r="N22" s="11">
        <v>48029.15</v>
      </c>
      <c r="O22" s="14">
        <f t="shared" si="0"/>
        <v>563093.9600000001</v>
      </c>
    </row>
    <row r="23" spans="1:15" ht="12.75">
      <c r="A23" s="146"/>
      <c r="B23" s="18" t="s">
        <v>25</v>
      </c>
      <c r="C23" s="11">
        <v>6631.93</v>
      </c>
      <c r="D23" s="11">
        <v>5852.6</v>
      </c>
      <c r="E23" s="11">
        <v>6637.71</v>
      </c>
      <c r="F23" s="11">
        <v>5921.18</v>
      </c>
      <c r="G23" s="11">
        <v>6978.67</v>
      </c>
      <c r="H23" s="11">
        <v>6834.6</v>
      </c>
      <c r="I23" s="11">
        <v>7002.64</v>
      </c>
      <c r="J23" s="11">
        <v>8505.96</v>
      </c>
      <c r="K23" s="11">
        <v>6803.82</v>
      </c>
      <c r="L23" s="11">
        <v>6593.81</v>
      </c>
      <c r="M23" s="11">
        <v>7144.37</v>
      </c>
      <c r="N23" s="11">
        <v>6596.5</v>
      </c>
      <c r="O23" s="15">
        <f t="shared" si="0"/>
        <v>81503.79</v>
      </c>
    </row>
    <row r="24" spans="1:15" ht="12.75">
      <c r="A24" s="147" t="s">
        <v>0</v>
      </c>
      <c r="B24" s="17" t="s">
        <v>24</v>
      </c>
      <c r="C24" s="13">
        <f>SUM(C6,C8,C10,C12,C14,C16,C18,C20,C22)</f>
        <v>263646.41000000003</v>
      </c>
      <c r="D24" s="13">
        <f aca="true" t="shared" si="1" ref="D24:N24">SUM(D6,D8,D10,D12,D14,D16,D18,D20,D22)</f>
        <v>235450.4</v>
      </c>
      <c r="E24" s="13">
        <f t="shared" si="1"/>
        <v>265921.66000000003</v>
      </c>
      <c r="F24" s="13">
        <f t="shared" si="1"/>
        <v>250023.29000000004</v>
      </c>
      <c r="G24" s="13">
        <f t="shared" si="1"/>
        <v>262062.01</v>
      </c>
      <c r="H24" s="13">
        <f t="shared" si="1"/>
        <v>257406.51</v>
      </c>
      <c r="I24" s="13">
        <f t="shared" si="1"/>
        <v>258755.16</v>
      </c>
      <c r="J24" s="13">
        <f t="shared" si="1"/>
        <v>300200.07</v>
      </c>
      <c r="K24" s="13">
        <f t="shared" si="1"/>
        <v>288458.44</v>
      </c>
      <c r="L24" s="13">
        <f t="shared" si="1"/>
        <v>263060.1</v>
      </c>
      <c r="M24" s="13">
        <f t="shared" si="1"/>
        <v>266852.56000000006</v>
      </c>
      <c r="N24" s="13">
        <f t="shared" si="1"/>
        <v>273259.85</v>
      </c>
      <c r="O24" s="13">
        <f>SUM(O6,O8,O10,O12,O14,O16,O18,O20,O22)</f>
        <v>3185096.46</v>
      </c>
    </row>
    <row r="25" spans="1:15" s="8" customFormat="1" ht="12.75">
      <c r="A25" s="148"/>
      <c r="B25" s="18" t="s">
        <v>25</v>
      </c>
      <c r="C25" s="12">
        <f>SUM(C7,C9,C11,C13,C15,C17,C19,C21,C23)</f>
        <v>46754.78999999999</v>
      </c>
      <c r="D25" s="12">
        <f aca="true" t="shared" si="2" ref="D25:N25">SUM(D7,D9,D11,D13,D15,D17,D19,D21,D23)</f>
        <v>40892.87</v>
      </c>
      <c r="E25" s="12">
        <f t="shared" si="2"/>
        <v>49028.63</v>
      </c>
      <c r="F25" s="12">
        <f t="shared" si="2"/>
        <v>45822.340000000004</v>
      </c>
      <c r="G25" s="12">
        <f t="shared" si="2"/>
        <v>51375.600000000006</v>
      </c>
      <c r="H25" s="12">
        <f t="shared" si="2"/>
        <v>51488.200000000004</v>
      </c>
      <c r="I25" s="12">
        <f t="shared" si="2"/>
        <v>46630.990000000005</v>
      </c>
      <c r="J25" s="12">
        <f t="shared" si="2"/>
        <v>56232.11</v>
      </c>
      <c r="K25" s="12">
        <f t="shared" si="2"/>
        <v>51727.2</v>
      </c>
      <c r="L25" s="12">
        <f t="shared" si="2"/>
        <v>49949.72</v>
      </c>
      <c r="M25" s="12">
        <f t="shared" si="2"/>
        <v>52016.73</v>
      </c>
      <c r="N25" s="12">
        <f t="shared" si="2"/>
        <v>63732.99</v>
      </c>
      <c r="O25" s="12">
        <f>SUM(O7,O9,O11,O13,O15,O17,O19,O21,O23)</f>
        <v>605652.17</v>
      </c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3:1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:1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3:1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3:1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3:15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mergeCells count="11">
    <mergeCell ref="A16:A17"/>
    <mergeCell ref="A18:A19"/>
    <mergeCell ref="A20:A21"/>
    <mergeCell ref="A22:A23"/>
    <mergeCell ref="A24:A25"/>
    <mergeCell ref="A1:O1"/>
    <mergeCell ref="A6:A7"/>
    <mergeCell ref="A8:A9"/>
    <mergeCell ref="A10:A11"/>
    <mergeCell ref="A12:A13"/>
    <mergeCell ref="A14:A15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O30" sqref="O30"/>
    </sheetView>
  </sheetViews>
  <sheetFormatPr defaultColWidth="11.421875" defaultRowHeight="12.75"/>
  <cols>
    <col min="1" max="1" width="14.421875" style="0" customWidth="1"/>
    <col min="2" max="2" width="5.421875" style="0" customWidth="1"/>
    <col min="3" max="14" width="10.00390625" style="0" bestFit="1" customWidth="1"/>
    <col min="15" max="15" width="13.28125" style="0" bestFit="1" customWidth="1"/>
    <col min="16" max="16" width="11.28125" style="1" bestFit="1" customWidth="1"/>
  </cols>
  <sheetData>
    <row r="1" spans="1:16" ht="21.7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16" s="4" customFormat="1" ht="12.75">
      <c r="A2" s="5"/>
      <c r="B2" s="5"/>
      <c r="P2" s="1"/>
    </row>
    <row r="3" spans="1:16" s="4" customFormat="1" ht="12.75">
      <c r="A3" s="5"/>
      <c r="B3" s="5"/>
      <c r="P3" s="1"/>
    </row>
    <row r="5" spans="3:16" s="3" customFormat="1" ht="12.75"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28</v>
      </c>
      <c r="P5" s="7" t="s">
        <v>16</v>
      </c>
    </row>
    <row r="6" spans="1:16" ht="12.75">
      <c r="A6" s="138" t="s">
        <v>18</v>
      </c>
      <c r="B6" s="17" t="s">
        <v>24</v>
      </c>
      <c r="C6" s="9">
        <v>74616.15</v>
      </c>
      <c r="D6" s="9">
        <v>70186.8</v>
      </c>
      <c r="E6" s="9">
        <v>84304.84</v>
      </c>
      <c r="F6" s="9">
        <v>78509.09</v>
      </c>
      <c r="G6" s="9">
        <v>74779.12</v>
      </c>
      <c r="H6" s="9">
        <v>80850.02</v>
      </c>
      <c r="I6" s="9">
        <v>79540.44</v>
      </c>
      <c r="J6" s="9">
        <v>81939.75</v>
      </c>
      <c r="K6" s="9">
        <v>85361.87</v>
      </c>
      <c r="L6" s="9">
        <v>82987.41</v>
      </c>
      <c r="M6" s="9">
        <v>85528.2</v>
      </c>
      <c r="N6" s="9">
        <v>79972.51</v>
      </c>
      <c r="O6" s="9"/>
      <c r="P6" s="14">
        <f>SUM(C6:N6)</f>
        <v>958576.2</v>
      </c>
    </row>
    <row r="7" spans="1:16" ht="12.75">
      <c r="A7" s="146"/>
      <c r="B7" s="18" t="s">
        <v>25</v>
      </c>
      <c r="C7" s="10">
        <v>7352.11</v>
      </c>
      <c r="D7" s="10">
        <v>6902.79</v>
      </c>
      <c r="E7" s="10">
        <v>7398.62</v>
      </c>
      <c r="F7" s="10">
        <v>8312.25</v>
      </c>
      <c r="G7" s="10">
        <v>9148.47</v>
      </c>
      <c r="H7" s="10">
        <v>7976.74</v>
      </c>
      <c r="I7" s="10">
        <v>8063.2</v>
      </c>
      <c r="J7" s="10">
        <v>8271.64</v>
      </c>
      <c r="K7" s="10">
        <v>7087.31</v>
      </c>
      <c r="L7" s="10">
        <v>7180.36</v>
      </c>
      <c r="M7" s="10">
        <v>8599.06</v>
      </c>
      <c r="N7" s="10">
        <v>8065.92</v>
      </c>
      <c r="O7" s="10"/>
      <c r="P7" s="15">
        <f aca="true" t="shared" si="0" ref="P7:P23">SUM(C7:N7)</f>
        <v>94358.46999999999</v>
      </c>
    </row>
    <row r="8" spans="1:16" ht="12.75">
      <c r="A8" s="138" t="s">
        <v>13</v>
      </c>
      <c r="B8" s="17" t="s">
        <v>24</v>
      </c>
      <c r="C8" s="9">
        <v>22014.32</v>
      </c>
      <c r="D8" s="9">
        <v>20751.65</v>
      </c>
      <c r="E8" s="9">
        <v>24071.32</v>
      </c>
      <c r="F8" s="9">
        <v>24492.83</v>
      </c>
      <c r="G8" s="9">
        <v>21173.17</v>
      </c>
      <c r="H8" s="9">
        <v>24861.89</v>
      </c>
      <c r="I8" s="9">
        <v>25283.41</v>
      </c>
      <c r="J8" s="9">
        <v>27244.86</v>
      </c>
      <c r="K8" s="9">
        <v>24704.53</v>
      </c>
      <c r="L8" s="9">
        <v>23919.57</v>
      </c>
      <c r="M8" s="9">
        <v>24695.16</v>
      </c>
      <c r="N8" s="9">
        <v>23780.94</v>
      </c>
      <c r="O8" s="9"/>
      <c r="P8" s="14">
        <f t="shared" si="0"/>
        <v>286993.65</v>
      </c>
    </row>
    <row r="9" spans="1:16" ht="12.75">
      <c r="A9" s="146"/>
      <c r="B9" s="18" t="s">
        <v>25</v>
      </c>
      <c r="C9" s="10">
        <v>3469.65</v>
      </c>
      <c r="D9" s="10">
        <v>3637.5</v>
      </c>
      <c r="E9" s="10">
        <v>4523.61</v>
      </c>
      <c r="F9" s="10">
        <v>3671.15</v>
      </c>
      <c r="G9" s="10">
        <v>3851.25</v>
      </c>
      <c r="H9" s="10">
        <v>4114.37</v>
      </c>
      <c r="I9" s="10">
        <v>5045.83</v>
      </c>
      <c r="J9" s="10">
        <v>4086.4</v>
      </c>
      <c r="K9" s="10">
        <v>4708.53</v>
      </c>
      <c r="L9" s="10">
        <v>3854.84</v>
      </c>
      <c r="M9" s="10">
        <v>4184.57</v>
      </c>
      <c r="N9" s="10">
        <v>4791.78</v>
      </c>
      <c r="O9" s="10"/>
      <c r="P9" s="15">
        <f t="shared" si="0"/>
        <v>49939.47999999999</v>
      </c>
    </row>
    <row r="10" spans="1:16" ht="12.75">
      <c r="A10" s="138" t="s">
        <v>14</v>
      </c>
      <c r="B10" s="17" t="s">
        <v>24</v>
      </c>
      <c r="C10" s="11">
        <v>17600.65</v>
      </c>
      <c r="D10" s="11">
        <v>16340.67</v>
      </c>
      <c r="E10" s="11">
        <v>19179.1</v>
      </c>
      <c r="F10" s="11">
        <v>19160.53</v>
      </c>
      <c r="G10" s="11">
        <v>16662.86</v>
      </c>
      <c r="H10" s="11">
        <v>18040.76</v>
      </c>
      <c r="I10" s="11">
        <v>19392.65</v>
      </c>
      <c r="J10" s="11">
        <v>18365.73</v>
      </c>
      <c r="K10" s="11">
        <v>20412.14</v>
      </c>
      <c r="L10" s="11">
        <v>19695.34</v>
      </c>
      <c r="M10" s="11">
        <v>19106.67</v>
      </c>
      <c r="N10" s="11">
        <v>20649.84</v>
      </c>
      <c r="O10" s="11"/>
      <c r="P10" s="14">
        <f t="shared" si="0"/>
        <v>224606.94000000003</v>
      </c>
    </row>
    <row r="11" spans="1:16" ht="12.75">
      <c r="A11" s="146"/>
      <c r="B11" s="18" t="s">
        <v>25</v>
      </c>
      <c r="C11" s="10">
        <v>5750.43</v>
      </c>
      <c r="D11" s="10">
        <v>5765.86</v>
      </c>
      <c r="E11" s="10">
        <v>7180.07</v>
      </c>
      <c r="F11" s="10">
        <v>6664.01</v>
      </c>
      <c r="G11" s="10">
        <v>6536.68</v>
      </c>
      <c r="H11" s="10">
        <v>7526.89</v>
      </c>
      <c r="I11" s="10">
        <v>6704.66</v>
      </c>
      <c r="J11" s="10">
        <v>7530.71</v>
      </c>
      <c r="K11" s="10">
        <v>6565.37</v>
      </c>
      <c r="L11" s="10">
        <v>6166.55</v>
      </c>
      <c r="M11" s="10">
        <v>8165.41</v>
      </c>
      <c r="N11" s="10">
        <v>6283.57</v>
      </c>
      <c r="O11" s="10"/>
      <c r="P11" s="15">
        <f t="shared" si="0"/>
        <v>80840.21000000002</v>
      </c>
    </row>
    <row r="12" spans="1:16" ht="12.75">
      <c r="A12" s="138" t="s">
        <v>19</v>
      </c>
      <c r="B12" s="17" t="s">
        <v>24</v>
      </c>
      <c r="C12" s="11">
        <v>19751.41</v>
      </c>
      <c r="D12" s="11">
        <v>17999.99</v>
      </c>
      <c r="E12" s="11">
        <v>21693.15</v>
      </c>
      <c r="F12" s="11">
        <v>21007.19</v>
      </c>
      <c r="G12" s="11">
        <v>20301.43</v>
      </c>
      <c r="H12" s="11">
        <v>22174.51</v>
      </c>
      <c r="I12" s="11">
        <v>22292.75</v>
      </c>
      <c r="J12" s="11">
        <v>23697.02</v>
      </c>
      <c r="K12" s="11">
        <v>23106.08</v>
      </c>
      <c r="L12" s="11">
        <v>22076.64</v>
      </c>
      <c r="M12" s="11">
        <v>21731.69</v>
      </c>
      <c r="N12" s="11">
        <v>21331.73</v>
      </c>
      <c r="O12" s="11">
        <v>-9486.56</v>
      </c>
      <c r="P12" s="14">
        <f>SUM(C12:O12)</f>
        <v>247677.03</v>
      </c>
    </row>
    <row r="13" spans="1:16" ht="12.75">
      <c r="A13" s="146"/>
      <c r="B13" s="18" t="s">
        <v>25</v>
      </c>
      <c r="C13" s="10">
        <v>1744.94</v>
      </c>
      <c r="D13" s="10">
        <v>1698.9</v>
      </c>
      <c r="E13" s="10">
        <v>2153.43</v>
      </c>
      <c r="F13" s="10">
        <v>1725.93</v>
      </c>
      <c r="G13" s="10">
        <v>1768.29</v>
      </c>
      <c r="H13" s="10">
        <v>2272.86</v>
      </c>
      <c r="I13" s="10">
        <v>1814.23</v>
      </c>
      <c r="J13" s="10">
        <v>2238.31</v>
      </c>
      <c r="K13" s="10">
        <v>1575.97</v>
      </c>
      <c r="L13" s="10">
        <v>1691.66</v>
      </c>
      <c r="M13" s="10">
        <v>1843.25</v>
      </c>
      <c r="N13" s="10">
        <v>1916.88</v>
      </c>
      <c r="O13" s="10"/>
      <c r="P13" s="15">
        <f t="shared" si="0"/>
        <v>22444.65</v>
      </c>
    </row>
    <row r="14" spans="1:16" ht="12.75">
      <c r="A14" s="138" t="s">
        <v>20</v>
      </c>
      <c r="B14" s="19" t="s">
        <v>24</v>
      </c>
      <c r="C14" s="9">
        <v>5894.78</v>
      </c>
      <c r="D14" s="9">
        <v>4596.66</v>
      </c>
      <c r="E14" s="9">
        <v>6552.24</v>
      </c>
      <c r="F14" s="9">
        <v>6783.85</v>
      </c>
      <c r="G14" s="9">
        <v>4667.63</v>
      </c>
      <c r="H14" s="9">
        <v>5732.28</v>
      </c>
      <c r="I14" s="9">
        <v>7661.72</v>
      </c>
      <c r="J14" s="9">
        <v>6780.11</v>
      </c>
      <c r="K14" s="9">
        <v>7127.52</v>
      </c>
      <c r="L14" s="9">
        <v>6727.82</v>
      </c>
      <c r="M14" s="9">
        <v>6335.58</v>
      </c>
      <c r="N14" s="9">
        <v>8377.08</v>
      </c>
      <c r="O14" s="9"/>
      <c r="P14" s="14">
        <f t="shared" si="0"/>
        <v>77237.27</v>
      </c>
    </row>
    <row r="15" spans="1:16" ht="12.75">
      <c r="A15" s="146"/>
      <c r="B15" s="20" t="s">
        <v>25</v>
      </c>
      <c r="C15" s="10">
        <v>425.69</v>
      </c>
      <c r="D15" s="10">
        <v>440.05</v>
      </c>
      <c r="E15" s="10">
        <v>680.92</v>
      </c>
      <c r="F15" s="10">
        <v>652.82</v>
      </c>
      <c r="G15" s="10">
        <v>616.58</v>
      </c>
      <c r="H15" s="10">
        <v>773.44</v>
      </c>
      <c r="I15" s="10">
        <v>633.74</v>
      </c>
      <c r="J15" s="10">
        <v>702.21</v>
      </c>
      <c r="K15" s="10">
        <v>630.77</v>
      </c>
      <c r="L15" s="10">
        <v>596.03</v>
      </c>
      <c r="M15" s="10">
        <v>586.11</v>
      </c>
      <c r="N15" s="10">
        <v>688.83</v>
      </c>
      <c r="O15" s="10"/>
      <c r="P15" s="15">
        <f t="shared" si="0"/>
        <v>7427.189999999999</v>
      </c>
    </row>
    <row r="16" spans="1:16" ht="12.75">
      <c r="A16" s="138" t="s">
        <v>21</v>
      </c>
      <c r="B16" s="17" t="s">
        <v>24</v>
      </c>
      <c r="C16" s="11">
        <v>25975.55</v>
      </c>
      <c r="D16" s="11">
        <v>22641.8</v>
      </c>
      <c r="E16" s="11">
        <v>27781.25</v>
      </c>
      <c r="F16" s="11">
        <v>26627.65</v>
      </c>
      <c r="G16" s="11">
        <v>25998.96</v>
      </c>
      <c r="H16" s="11">
        <v>28397.72</v>
      </c>
      <c r="I16" s="11">
        <v>28549.14</v>
      </c>
      <c r="J16" s="11">
        <v>30347.52</v>
      </c>
      <c r="K16" s="11">
        <v>29590.73</v>
      </c>
      <c r="L16" s="11">
        <v>28272.38</v>
      </c>
      <c r="M16" s="11">
        <v>27830.62</v>
      </c>
      <c r="N16" s="11">
        <v>27318.42</v>
      </c>
      <c r="O16" s="11">
        <v>-11167.88</v>
      </c>
      <c r="P16" s="14">
        <f>SUM(C16:O16)</f>
        <v>318163.86</v>
      </c>
    </row>
    <row r="17" spans="1:16" ht="12.75">
      <c r="A17" s="146"/>
      <c r="B17" s="18" t="s">
        <v>25</v>
      </c>
      <c r="C17" s="10">
        <v>10889.67</v>
      </c>
      <c r="D17" s="10">
        <v>9762.7</v>
      </c>
      <c r="E17" s="10">
        <v>12415.07</v>
      </c>
      <c r="F17" s="10">
        <v>11310.8</v>
      </c>
      <c r="G17" s="10">
        <v>10532.5</v>
      </c>
      <c r="H17" s="10">
        <v>12482.23</v>
      </c>
      <c r="I17" s="10">
        <v>11434.32</v>
      </c>
      <c r="J17" s="10">
        <v>11310.18</v>
      </c>
      <c r="K17" s="10">
        <v>12724.26</v>
      </c>
      <c r="L17" s="10">
        <v>11727.24</v>
      </c>
      <c r="M17" s="10">
        <v>12629.89</v>
      </c>
      <c r="N17" s="10">
        <v>12861.36</v>
      </c>
      <c r="O17" s="10"/>
      <c r="P17" s="15">
        <f t="shared" si="0"/>
        <v>140080.22</v>
      </c>
    </row>
    <row r="18" spans="1:16" ht="12.75">
      <c r="A18" s="138" t="s">
        <v>17</v>
      </c>
      <c r="B18" s="17" t="s">
        <v>24</v>
      </c>
      <c r="C18" s="11">
        <v>23359.9</v>
      </c>
      <c r="D18" s="11">
        <v>20996.55</v>
      </c>
      <c r="E18" s="11">
        <v>25656.38</v>
      </c>
      <c r="F18" s="11">
        <v>24397.61</v>
      </c>
      <c r="G18" s="11">
        <v>24010.4</v>
      </c>
      <c r="H18" s="11">
        <v>26225.69</v>
      </c>
      <c r="I18" s="11">
        <v>26365.52</v>
      </c>
      <c r="J18" s="11">
        <v>28026.35</v>
      </c>
      <c r="K18" s="11">
        <v>27327.44</v>
      </c>
      <c r="L18" s="11">
        <v>26109.93</v>
      </c>
      <c r="M18" s="11">
        <v>25701.96</v>
      </c>
      <c r="N18" s="11">
        <v>25228.94</v>
      </c>
      <c r="O18" s="11">
        <v>28669.29</v>
      </c>
      <c r="P18" s="14">
        <f>SUM(C18:O18)</f>
        <v>332075.95999999996</v>
      </c>
    </row>
    <row r="19" spans="1:16" ht="12.75">
      <c r="A19" s="146"/>
      <c r="B19" s="18" t="s">
        <v>25</v>
      </c>
      <c r="C19" s="10">
        <v>5112.92</v>
      </c>
      <c r="D19" s="10">
        <v>4751.19</v>
      </c>
      <c r="E19" s="10">
        <v>5574.08</v>
      </c>
      <c r="F19" s="10">
        <v>5480.81</v>
      </c>
      <c r="G19" s="10">
        <v>5135.21</v>
      </c>
      <c r="H19" s="10">
        <v>6188.29</v>
      </c>
      <c r="I19" s="10">
        <v>6104.51</v>
      </c>
      <c r="J19" s="10">
        <v>6272.39</v>
      </c>
      <c r="K19" s="10">
        <v>6221.27</v>
      </c>
      <c r="L19" s="10">
        <v>5039.62</v>
      </c>
      <c r="M19" s="10">
        <v>5535.98</v>
      </c>
      <c r="N19" s="10">
        <v>5912.33</v>
      </c>
      <c r="O19" s="10"/>
      <c r="P19" s="15">
        <f t="shared" si="0"/>
        <v>67328.6</v>
      </c>
    </row>
    <row r="20" spans="1:16" ht="12.75">
      <c r="A20" s="138" t="s">
        <v>22</v>
      </c>
      <c r="B20" s="17" t="s">
        <v>24</v>
      </c>
      <c r="C20" s="9">
        <v>16959.03</v>
      </c>
      <c r="D20" s="9">
        <v>15497.31</v>
      </c>
      <c r="E20" s="9">
        <v>18626.25</v>
      </c>
      <c r="F20" s="9">
        <v>18129.39</v>
      </c>
      <c r="G20" s="9">
        <v>17431.29</v>
      </c>
      <c r="H20" s="9">
        <v>19039.56</v>
      </c>
      <c r="I20" s="9">
        <v>19141.08</v>
      </c>
      <c r="J20" s="9">
        <v>20346.82</v>
      </c>
      <c r="K20" s="9">
        <v>19839.43</v>
      </c>
      <c r="L20" s="9">
        <v>18955.53</v>
      </c>
      <c r="M20" s="9">
        <v>18659.34</v>
      </c>
      <c r="N20" s="9">
        <v>18315.93</v>
      </c>
      <c r="O20" s="9">
        <v>-8341.18</v>
      </c>
      <c r="P20" s="14">
        <f>SUM(C20:O20)</f>
        <v>212599.77999999997</v>
      </c>
    </row>
    <row r="21" spans="1:16" ht="12.75">
      <c r="A21" s="146"/>
      <c r="B21" s="18" t="s">
        <v>25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5">
        <f t="shared" si="0"/>
        <v>0</v>
      </c>
    </row>
    <row r="22" spans="1:16" ht="12.75">
      <c r="A22" s="138" t="s">
        <v>15</v>
      </c>
      <c r="B22" s="17" t="s">
        <v>24</v>
      </c>
      <c r="C22" s="11">
        <v>41586.42</v>
      </c>
      <c r="D22" s="11">
        <v>37820</v>
      </c>
      <c r="E22" s="11">
        <v>45354.39</v>
      </c>
      <c r="F22" s="11">
        <v>46090.93</v>
      </c>
      <c r="G22" s="11">
        <v>40555.42</v>
      </c>
      <c r="H22" s="11">
        <v>48020.61</v>
      </c>
      <c r="I22" s="11">
        <v>50412.31</v>
      </c>
      <c r="J22" s="11">
        <v>53361.2</v>
      </c>
      <c r="K22" s="11">
        <v>49335.51</v>
      </c>
      <c r="L22" s="11">
        <v>47170.76</v>
      </c>
      <c r="M22" s="11">
        <v>47943.35</v>
      </c>
      <c r="N22" s="11">
        <v>48894.29</v>
      </c>
      <c r="O22" s="11"/>
      <c r="P22" s="14">
        <f t="shared" si="0"/>
        <v>556545.19</v>
      </c>
    </row>
    <row r="23" spans="1:16" ht="12.75">
      <c r="A23" s="146"/>
      <c r="B23" s="18" t="s">
        <v>25</v>
      </c>
      <c r="C23" s="11">
        <v>4866.5</v>
      </c>
      <c r="D23" s="11">
        <v>5180.52</v>
      </c>
      <c r="E23" s="11">
        <v>6208.7</v>
      </c>
      <c r="F23" s="11">
        <v>6222.18</v>
      </c>
      <c r="G23" s="11">
        <v>5557.4</v>
      </c>
      <c r="H23" s="11">
        <v>6786.2</v>
      </c>
      <c r="I23" s="11">
        <v>7550.08</v>
      </c>
      <c r="J23" s="11">
        <v>8292.11</v>
      </c>
      <c r="K23" s="11">
        <v>7215.81</v>
      </c>
      <c r="L23" s="11">
        <v>6379.03</v>
      </c>
      <c r="M23" s="11">
        <v>6708.72</v>
      </c>
      <c r="N23" s="11">
        <v>6624.82</v>
      </c>
      <c r="O23" s="11"/>
      <c r="P23" s="15">
        <f t="shared" si="0"/>
        <v>77592.07</v>
      </c>
    </row>
    <row r="24" spans="1:16" ht="12.75">
      <c r="A24" s="147" t="s">
        <v>0</v>
      </c>
      <c r="B24" s="17" t="s">
        <v>24</v>
      </c>
      <c r="C24" s="13">
        <f>SUM(C6,C8,C10,C12,C14,C16,C18,C20,C22)</f>
        <v>247758.20999999996</v>
      </c>
      <c r="D24" s="13">
        <f aca="true" t="shared" si="1" ref="D24:N24">SUM(D6,D8,D10,D12,D14,D16,D18,D20,D22)</f>
        <v>226831.43</v>
      </c>
      <c r="E24" s="13">
        <f t="shared" si="1"/>
        <v>273218.92</v>
      </c>
      <c r="F24" s="13">
        <f t="shared" si="1"/>
        <v>265199.07</v>
      </c>
      <c r="G24" s="13">
        <f t="shared" si="1"/>
        <v>245580.27999999997</v>
      </c>
      <c r="H24" s="13">
        <f t="shared" si="1"/>
        <v>273343.04</v>
      </c>
      <c r="I24" s="13">
        <f t="shared" si="1"/>
        <v>278639.01999999996</v>
      </c>
      <c r="J24" s="13">
        <f t="shared" si="1"/>
        <v>290109.36</v>
      </c>
      <c r="K24" s="13">
        <f t="shared" si="1"/>
        <v>286805.25</v>
      </c>
      <c r="L24" s="13">
        <f t="shared" si="1"/>
        <v>275915.38</v>
      </c>
      <c r="M24" s="13">
        <f t="shared" si="1"/>
        <v>277532.56999999995</v>
      </c>
      <c r="N24" s="13">
        <f t="shared" si="1"/>
        <v>273869.67999999993</v>
      </c>
      <c r="O24" s="13"/>
      <c r="P24" s="13">
        <f>SUM(P6,P8,P10,P12,P14,P16,P18,P20,P22)</f>
        <v>3214475.88</v>
      </c>
    </row>
    <row r="25" spans="1:16" s="8" customFormat="1" ht="12.75">
      <c r="A25" s="148"/>
      <c r="B25" s="18" t="s">
        <v>25</v>
      </c>
      <c r="C25" s="12">
        <f aca="true" t="shared" si="2" ref="C25:N25">SUM(C7,C9,C11,C13,C15,C17,C19,C21,C23)</f>
        <v>39611.909999999996</v>
      </c>
      <c r="D25" s="12">
        <f t="shared" si="2"/>
        <v>38139.51000000001</v>
      </c>
      <c r="E25" s="12">
        <f t="shared" si="2"/>
        <v>46134.5</v>
      </c>
      <c r="F25" s="12">
        <f t="shared" si="2"/>
        <v>44039.95</v>
      </c>
      <c r="G25" s="12">
        <f t="shared" si="2"/>
        <v>43146.380000000005</v>
      </c>
      <c r="H25" s="12">
        <f t="shared" si="2"/>
        <v>48121.02</v>
      </c>
      <c r="I25" s="12">
        <f t="shared" si="2"/>
        <v>47350.57</v>
      </c>
      <c r="J25" s="12">
        <f t="shared" si="2"/>
        <v>48703.95</v>
      </c>
      <c r="K25" s="12">
        <f t="shared" si="2"/>
        <v>46729.28999999999</v>
      </c>
      <c r="L25" s="12">
        <f t="shared" si="2"/>
        <v>42635.33</v>
      </c>
      <c r="M25" s="12">
        <f t="shared" si="2"/>
        <v>48252.990000000005</v>
      </c>
      <c r="N25" s="12">
        <f t="shared" si="2"/>
        <v>47145.490000000005</v>
      </c>
      <c r="O25" s="12"/>
      <c r="P25" s="12">
        <f>SUM(P7,P9,P11,P13,P15,P17,P19,P21,P23)</f>
        <v>540010.8899999999</v>
      </c>
    </row>
    <row r="26" spans="3:16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3:16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3:16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3:16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3:16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3:16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16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3:16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16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3:16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3:16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3:16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3:16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3:16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3:16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6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3:16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3:16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3:16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/>
  <mergeCells count="11">
    <mergeCell ref="A16:A17"/>
    <mergeCell ref="A18:A19"/>
    <mergeCell ref="A20:A21"/>
    <mergeCell ref="A22:A23"/>
    <mergeCell ref="A24:A25"/>
    <mergeCell ref="A14:A15"/>
    <mergeCell ref="A1:P1"/>
    <mergeCell ref="A6:A7"/>
    <mergeCell ref="A8:A9"/>
    <mergeCell ref="A10:A11"/>
    <mergeCell ref="A12:A13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B1">
      <selection activeCell="H23" sqref="H23"/>
    </sheetView>
  </sheetViews>
  <sheetFormatPr defaultColWidth="11.421875" defaultRowHeight="12.75"/>
  <cols>
    <col min="1" max="1" width="14.421875" style="0" customWidth="1"/>
    <col min="2" max="2" width="5.421875" style="0" customWidth="1"/>
    <col min="3" max="14" width="10.00390625" style="0" bestFit="1" customWidth="1"/>
    <col min="15" max="15" width="11.28125" style="1" bestFit="1" customWidth="1"/>
  </cols>
  <sheetData>
    <row r="1" spans="1:15" ht="19.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s="4" customFormat="1" ht="12.75">
      <c r="A2" s="5"/>
      <c r="B2" s="5"/>
      <c r="O2" s="1"/>
    </row>
    <row r="3" spans="1:15" s="4" customFormat="1" ht="12.75">
      <c r="A3" s="5"/>
      <c r="B3" s="5"/>
      <c r="O3" s="1"/>
    </row>
    <row r="5" spans="3:15" s="3" customFormat="1" ht="12.75"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16</v>
      </c>
    </row>
    <row r="6" spans="1:15" ht="12.75">
      <c r="A6" s="138" t="s">
        <v>18</v>
      </c>
      <c r="B6" s="17" t="s">
        <v>24</v>
      </c>
      <c r="C6" s="9">
        <v>81998.2</v>
      </c>
      <c r="D6" s="9">
        <v>73917.17</v>
      </c>
      <c r="E6" s="9">
        <v>82784.45</v>
      </c>
      <c r="F6" s="9">
        <v>81059.81</v>
      </c>
      <c r="G6" s="9">
        <v>76864.48</v>
      </c>
      <c r="H6" s="9">
        <v>83992.08</v>
      </c>
      <c r="I6" s="9">
        <v>85131.25</v>
      </c>
      <c r="J6" s="9">
        <v>80101.97</v>
      </c>
      <c r="K6" s="9">
        <v>86640.57</v>
      </c>
      <c r="L6" s="9">
        <v>85734.7</v>
      </c>
      <c r="M6" s="9">
        <v>83324.52</v>
      </c>
      <c r="N6" s="9">
        <v>88433.38</v>
      </c>
      <c r="O6" s="14">
        <f>SUM(C6:N6)</f>
        <v>989982.58</v>
      </c>
    </row>
    <row r="7" spans="1:15" ht="12.75">
      <c r="A7" s="146"/>
      <c r="B7" s="18" t="s">
        <v>25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983.68</v>
      </c>
      <c r="N7" s="10">
        <v>7574.4</v>
      </c>
      <c r="O7" s="15">
        <f aca="true" t="shared" si="0" ref="O7:O22">SUM(C7:N7)</f>
        <v>8558.08</v>
      </c>
    </row>
    <row r="8" spans="1:15" ht="12.75">
      <c r="A8" s="138" t="s">
        <v>13</v>
      </c>
      <c r="B8" s="17" t="s">
        <v>24</v>
      </c>
      <c r="C8" s="9">
        <v>24425.39</v>
      </c>
      <c r="D8" s="9">
        <v>21169.42</v>
      </c>
      <c r="E8" s="9">
        <v>23505.55</v>
      </c>
      <c r="F8" s="9">
        <v>24311.11</v>
      </c>
      <c r="G8" s="9">
        <v>22402.12</v>
      </c>
      <c r="H8" s="9">
        <v>25347.1</v>
      </c>
      <c r="I8" s="9">
        <v>26643.49</v>
      </c>
      <c r="J8" s="9">
        <v>26592.91</v>
      </c>
      <c r="K8" s="9">
        <v>26163.9</v>
      </c>
      <c r="L8" s="9">
        <v>25644.97</v>
      </c>
      <c r="M8" s="9">
        <v>23196.44</v>
      </c>
      <c r="N8" s="9">
        <v>28196.54</v>
      </c>
      <c r="O8" s="14">
        <f t="shared" si="0"/>
        <v>297598.93999999994</v>
      </c>
    </row>
    <row r="9" spans="1:15" ht="12.75">
      <c r="A9" s="146"/>
      <c r="B9" s="18" t="s">
        <v>25</v>
      </c>
      <c r="C9" s="10"/>
      <c r="D9" s="10"/>
      <c r="E9" s="10"/>
      <c r="F9" s="10"/>
      <c r="G9" s="10"/>
      <c r="H9" s="10">
        <v>4472</v>
      </c>
      <c r="I9" s="10">
        <v>4964.94</v>
      </c>
      <c r="J9" s="10">
        <v>4381.68</v>
      </c>
      <c r="K9" s="10">
        <v>4909.29</v>
      </c>
      <c r="L9" s="10">
        <v>3377.86</v>
      </c>
      <c r="M9" s="10">
        <v>3402.75</v>
      </c>
      <c r="N9" s="10">
        <v>4298.71</v>
      </c>
      <c r="O9" s="15">
        <f t="shared" si="0"/>
        <v>29807.23</v>
      </c>
    </row>
    <row r="10" spans="1:15" ht="12.75">
      <c r="A10" s="138" t="s">
        <v>14</v>
      </c>
      <c r="B10" s="17" t="s">
        <v>24</v>
      </c>
      <c r="C10" s="11">
        <v>19622.92</v>
      </c>
      <c r="D10" s="11">
        <v>16629.44</v>
      </c>
      <c r="E10" s="11">
        <v>17775.2</v>
      </c>
      <c r="F10" s="11">
        <v>19446.5</v>
      </c>
      <c r="G10" s="11">
        <v>17624.79</v>
      </c>
      <c r="H10" s="11">
        <v>18622</v>
      </c>
      <c r="I10" s="11">
        <v>21286.79</v>
      </c>
      <c r="J10" s="11">
        <v>18586.71</v>
      </c>
      <c r="K10" s="11">
        <v>19866.19</v>
      </c>
      <c r="L10" s="11">
        <v>19474.36</v>
      </c>
      <c r="M10" s="11">
        <v>18480.86</v>
      </c>
      <c r="N10" s="11">
        <v>21489.2</v>
      </c>
      <c r="O10" s="14">
        <f t="shared" si="0"/>
        <v>228904.96000000002</v>
      </c>
    </row>
    <row r="11" spans="1:15" ht="12.75">
      <c r="A11" s="146"/>
      <c r="B11" s="18" t="s">
        <v>25</v>
      </c>
      <c r="C11" s="10"/>
      <c r="D11" s="10"/>
      <c r="E11" s="10"/>
      <c r="F11" s="10"/>
      <c r="G11" s="10"/>
      <c r="H11" s="10">
        <v>7106.84</v>
      </c>
      <c r="I11" s="10">
        <v>6055.67</v>
      </c>
      <c r="J11" s="10">
        <v>5937.55</v>
      </c>
      <c r="K11" s="10">
        <v>6721.57</v>
      </c>
      <c r="L11" s="10">
        <v>6076.04</v>
      </c>
      <c r="M11" s="10">
        <v>6856.45</v>
      </c>
      <c r="N11" s="10">
        <v>5683.54</v>
      </c>
      <c r="O11" s="15">
        <f t="shared" si="0"/>
        <v>44437.66</v>
      </c>
    </row>
    <row r="12" spans="1:15" ht="12.75">
      <c r="A12" s="138" t="s">
        <v>19</v>
      </c>
      <c r="B12" s="17" t="s">
        <v>24</v>
      </c>
      <c r="C12" s="11">
        <v>26115.14</v>
      </c>
      <c r="D12" s="11">
        <v>23396.19</v>
      </c>
      <c r="E12" s="11">
        <v>24946.27</v>
      </c>
      <c r="F12" s="11">
        <v>27630.65</v>
      </c>
      <c r="G12" s="11">
        <v>25328.16</v>
      </c>
      <c r="H12" s="11">
        <v>26996.85</v>
      </c>
      <c r="I12" s="11">
        <v>32063.32</v>
      </c>
      <c r="J12" s="11">
        <v>27924.93</v>
      </c>
      <c r="K12" s="11">
        <v>28135.02</v>
      </c>
      <c r="L12" s="11">
        <v>27713.06</v>
      </c>
      <c r="M12" s="11">
        <v>27339.14</v>
      </c>
      <c r="N12" s="11">
        <v>29473.22</v>
      </c>
      <c r="O12" s="14">
        <f t="shared" si="0"/>
        <v>327061.95000000007</v>
      </c>
    </row>
    <row r="13" spans="1:15" ht="12.75">
      <c r="A13" s="146"/>
      <c r="B13" s="18" t="s">
        <v>25</v>
      </c>
      <c r="C13" s="10"/>
      <c r="D13" s="10"/>
      <c r="E13" s="10"/>
      <c r="F13" s="10"/>
      <c r="G13" s="10"/>
      <c r="H13" s="10">
        <v>1988.16</v>
      </c>
      <c r="I13" s="10">
        <v>2037.87</v>
      </c>
      <c r="J13" s="10">
        <v>1651.39</v>
      </c>
      <c r="K13" s="10">
        <v>2114.97</v>
      </c>
      <c r="L13" s="10">
        <v>1648.83</v>
      </c>
      <c r="M13" s="10">
        <v>1741.88</v>
      </c>
      <c r="N13" s="10">
        <v>2285.56</v>
      </c>
      <c r="O13" s="15">
        <f t="shared" si="0"/>
        <v>13468.659999999998</v>
      </c>
    </row>
    <row r="14" spans="1:15" ht="12.75">
      <c r="A14" s="16" t="s">
        <v>20</v>
      </c>
      <c r="B14" s="18" t="s">
        <v>25</v>
      </c>
      <c r="C14" s="10"/>
      <c r="D14" s="10"/>
      <c r="E14" s="10"/>
      <c r="F14" s="10"/>
      <c r="G14" s="10"/>
      <c r="H14" s="10"/>
      <c r="I14" s="10">
        <v>753.77</v>
      </c>
      <c r="J14" s="10">
        <v>518.43</v>
      </c>
      <c r="K14" s="10">
        <v>626.55</v>
      </c>
      <c r="L14" s="10">
        <v>641.3</v>
      </c>
      <c r="M14" s="10">
        <v>465.75</v>
      </c>
      <c r="N14" s="10">
        <v>453.26</v>
      </c>
      <c r="O14" s="14">
        <f t="shared" si="0"/>
        <v>3459.0599999999995</v>
      </c>
    </row>
    <row r="15" spans="1:15" ht="12.75">
      <c r="A15" s="138" t="s">
        <v>21</v>
      </c>
      <c r="B15" s="17" t="s">
        <v>24</v>
      </c>
      <c r="C15" s="11">
        <v>26813.69</v>
      </c>
      <c r="D15" s="11">
        <v>23329.27</v>
      </c>
      <c r="E15" s="11">
        <v>25412.45</v>
      </c>
      <c r="F15" s="11">
        <v>27077.71</v>
      </c>
      <c r="G15" s="11">
        <v>24672.02</v>
      </c>
      <c r="H15" s="11">
        <v>26407.17</v>
      </c>
      <c r="I15" s="11">
        <v>30424.61</v>
      </c>
      <c r="J15" s="11">
        <v>27358.91</v>
      </c>
      <c r="K15" s="11">
        <v>28747.42</v>
      </c>
      <c r="L15" s="11">
        <v>27806.77</v>
      </c>
      <c r="M15" s="11">
        <v>26479.55</v>
      </c>
      <c r="N15" s="11">
        <v>28569.1</v>
      </c>
      <c r="O15" s="14">
        <f t="shared" si="0"/>
        <v>323098.67</v>
      </c>
    </row>
    <row r="16" spans="1:15" ht="12.75">
      <c r="A16" s="146"/>
      <c r="B16" s="18" t="s">
        <v>25</v>
      </c>
      <c r="C16" s="10"/>
      <c r="D16" s="10"/>
      <c r="E16" s="10"/>
      <c r="F16" s="10"/>
      <c r="G16" s="10"/>
      <c r="H16" s="10">
        <v>7163.89</v>
      </c>
      <c r="I16" s="10">
        <v>11986.22</v>
      </c>
      <c r="J16" s="10">
        <v>10064.13</v>
      </c>
      <c r="K16" s="10">
        <v>12826.62</v>
      </c>
      <c r="L16" s="10">
        <v>11949.57</v>
      </c>
      <c r="M16" s="10">
        <v>11930.28</v>
      </c>
      <c r="N16" s="10">
        <v>13859.82</v>
      </c>
      <c r="O16" s="15">
        <f t="shared" si="0"/>
        <v>79780.53</v>
      </c>
    </row>
    <row r="17" spans="1:15" ht="12.75">
      <c r="A17" s="138" t="s">
        <v>17</v>
      </c>
      <c r="B17" s="17" t="s">
        <v>24</v>
      </c>
      <c r="C17" s="11">
        <v>23876.97</v>
      </c>
      <c r="D17" s="11">
        <v>21544.9</v>
      </c>
      <c r="E17" s="11">
        <v>23468.74</v>
      </c>
      <c r="F17" s="11">
        <v>25006.64</v>
      </c>
      <c r="G17" s="11">
        <v>22784.95</v>
      </c>
      <c r="H17" s="11">
        <v>24387.38</v>
      </c>
      <c r="I17" s="11">
        <v>28097.54</v>
      </c>
      <c r="J17" s="11">
        <v>25266.33</v>
      </c>
      <c r="K17" s="11">
        <v>26548.64</v>
      </c>
      <c r="L17" s="11">
        <v>25679.93</v>
      </c>
      <c r="M17" s="11">
        <v>24454.23</v>
      </c>
      <c r="N17" s="11">
        <v>26383.96</v>
      </c>
      <c r="O17" s="14">
        <f t="shared" si="0"/>
        <v>297500.21</v>
      </c>
    </row>
    <row r="18" spans="1:15" ht="12.75">
      <c r="A18" s="146"/>
      <c r="B18" s="18" t="s">
        <v>25</v>
      </c>
      <c r="C18" s="10"/>
      <c r="D18" s="10"/>
      <c r="E18" s="10"/>
      <c r="F18" s="10"/>
      <c r="G18" s="10"/>
      <c r="H18" s="10"/>
      <c r="I18" s="10">
        <v>6318.77</v>
      </c>
      <c r="J18" s="10">
        <v>5488.66</v>
      </c>
      <c r="K18" s="10">
        <v>5933.77</v>
      </c>
      <c r="L18" s="10">
        <v>5348.88</v>
      </c>
      <c r="M18" s="10">
        <v>4742.06</v>
      </c>
      <c r="N18" s="10">
        <v>6125.97</v>
      </c>
      <c r="O18" s="15">
        <f t="shared" si="0"/>
        <v>33958.11</v>
      </c>
    </row>
    <row r="19" spans="1:15" ht="12.75">
      <c r="A19" s="138" t="s">
        <v>22</v>
      </c>
      <c r="B19" s="17" t="s">
        <v>24</v>
      </c>
      <c r="C19" s="9">
        <v>17334.42</v>
      </c>
      <c r="D19" s="9">
        <v>15641.36</v>
      </c>
      <c r="E19" s="9">
        <v>17038.05</v>
      </c>
      <c r="F19" s="9">
        <v>18154.55</v>
      </c>
      <c r="G19" s="9">
        <v>16541.62</v>
      </c>
      <c r="H19" s="9">
        <v>17704.97</v>
      </c>
      <c r="I19" s="9">
        <v>20398.51</v>
      </c>
      <c r="J19" s="9">
        <v>18343.08</v>
      </c>
      <c r="K19" s="9">
        <v>19274.02</v>
      </c>
      <c r="L19" s="9">
        <v>18643.35</v>
      </c>
      <c r="M19" s="9">
        <v>17753.5</v>
      </c>
      <c r="N19" s="9">
        <v>19154.47</v>
      </c>
      <c r="O19" s="14">
        <f t="shared" si="0"/>
        <v>215981.9</v>
      </c>
    </row>
    <row r="20" spans="1:15" ht="12.75">
      <c r="A20" s="146"/>
      <c r="B20" s="18" t="s">
        <v>25</v>
      </c>
      <c r="C20" s="10" t="s">
        <v>26</v>
      </c>
      <c r="D20" s="10" t="s">
        <v>26</v>
      </c>
      <c r="E20" s="10" t="s">
        <v>26</v>
      </c>
      <c r="F20" s="10" t="s">
        <v>26</v>
      </c>
      <c r="G20" s="10" t="s">
        <v>26</v>
      </c>
      <c r="H20" s="10" t="s">
        <v>26</v>
      </c>
      <c r="I20" s="10" t="s">
        <v>26</v>
      </c>
      <c r="J20" s="10" t="s">
        <v>26</v>
      </c>
      <c r="K20" s="10" t="s">
        <v>26</v>
      </c>
      <c r="L20" s="10" t="s">
        <v>26</v>
      </c>
      <c r="M20" s="10" t="s">
        <v>26</v>
      </c>
      <c r="N20" s="10" t="s">
        <v>26</v>
      </c>
      <c r="O20" s="15">
        <f t="shared" si="0"/>
        <v>0</v>
      </c>
    </row>
    <row r="21" spans="1:15" ht="12.75">
      <c r="A21" s="138" t="s">
        <v>15</v>
      </c>
      <c r="B21" s="17" t="s">
        <v>24</v>
      </c>
      <c r="C21" s="11">
        <v>45978.7</v>
      </c>
      <c r="D21" s="11">
        <v>40278.84</v>
      </c>
      <c r="E21" s="11">
        <v>42357.39</v>
      </c>
      <c r="F21" s="11">
        <v>47456.18</v>
      </c>
      <c r="G21" s="11">
        <v>42231.95</v>
      </c>
      <c r="H21" s="11">
        <v>44861.65</v>
      </c>
      <c r="I21" s="11">
        <v>51482.77</v>
      </c>
      <c r="J21" s="11">
        <v>49465.05</v>
      </c>
      <c r="K21" s="11">
        <v>47519.7</v>
      </c>
      <c r="L21" s="11">
        <v>46644.07</v>
      </c>
      <c r="M21" s="11">
        <v>45401.75</v>
      </c>
      <c r="N21" s="11">
        <v>49220.53</v>
      </c>
      <c r="O21" s="14">
        <f t="shared" si="0"/>
        <v>552898.5800000001</v>
      </c>
    </row>
    <row r="22" spans="1:15" ht="12.75">
      <c r="A22" s="146"/>
      <c r="B22" s="18" t="s">
        <v>25</v>
      </c>
      <c r="C22" s="11"/>
      <c r="D22" s="11"/>
      <c r="E22" s="11"/>
      <c r="F22" s="11"/>
      <c r="G22" s="11"/>
      <c r="H22" s="11">
        <v>5698.58</v>
      </c>
      <c r="I22" s="11">
        <v>6117.51</v>
      </c>
      <c r="J22" s="11">
        <v>6545.53</v>
      </c>
      <c r="K22" s="11">
        <v>5821.15</v>
      </c>
      <c r="L22" s="11">
        <v>5589.26</v>
      </c>
      <c r="M22" s="11">
        <v>5392.4</v>
      </c>
      <c r="N22" s="11">
        <v>5952.04</v>
      </c>
      <c r="O22" s="15">
        <f t="shared" si="0"/>
        <v>41116.47</v>
      </c>
    </row>
    <row r="23" spans="1:15" ht="12.75">
      <c r="A23" s="147" t="s">
        <v>0</v>
      </c>
      <c r="B23" s="17" t="s">
        <v>24</v>
      </c>
      <c r="C23" s="13">
        <f>SUM(C6,C8,C10,C12,C15,C17,C19,C21)</f>
        <v>266165.43</v>
      </c>
      <c r="D23" s="13">
        <f aca="true" t="shared" si="1" ref="D23:O23">SUM(D6,D8,D10,D12,D15,D17,D19,D21)</f>
        <v>235906.59</v>
      </c>
      <c r="E23" s="13">
        <f t="shared" si="1"/>
        <v>257288.09999999998</v>
      </c>
      <c r="F23" s="13">
        <f t="shared" si="1"/>
        <v>270143.14999999997</v>
      </c>
      <c r="G23" s="13">
        <f t="shared" si="1"/>
        <v>248450.08999999997</v>
      </c>
      <c r="H23" s="13">
        <f t="shared" si="1"/>
        <v>268319.2</v>
      </c>
      <c r="I23" s="13">
        <f t="shared" si="1"/>
        <v>295528.28</v>
      </c>
      <c r="J23" s="13">
        <f t="shared" si="1"/>
        <v>273639.89</v>
      </c>
      <c r="K23" s="13">
        <f t="shared" si="1"/>
        <v>282895.45999999996</v>
      </c>
      <c r="L23" s="13">
        <f t="shared" si="1"/>
        <v>277341.20999999996</v>
      </c>
      <c r="M23" s="13">
        <f t="shared" si="1"/>
        <v>266429.99</v>
      </c>
      <c r="N23" s="13">
        <f t="shared" si="1"/>
        <v>290920.4</v>
      </c>
      <c r="O23" s="13">
        <f t="shared" si="1"/>
        <v>3233027.79</v>
      </c>
    </row>
    <row r="24" spans="1:15" s="8" customFormat="1" ht="12.75">
      <c r="A24" s="148"/>
      <c r="B24" s="18" t="s">
        <v>25</v>
      </c>
      <c r="C24" s="12">
        <f aca="true" t="shared" si="2" ref="C24:O24">SUM(C7,C9,C11,C13,C14,C16,C18,C20,C22)</f>
        <v>0</v>
      </c>
      <c r="D24" s="12">
        <f t="shared" si="2"/>
        <v>0</v>
      </c>
      <c r="E24" s="12">
        <f t="shared" si="2"/>
        <v>0</v>
      </c>
      <c r="F24" s="12">
        <f t="shared" si="2"/>
        <v>0</v>
      </c>
      <c r="G24" s="12">
        <f t="shared" si="2"/>
        <v>0</v>
      </c>
      <c r="H24" s="12">
        <f t="shared" si="2"/>
        <v>26429.47</v>
      </c>
      <c r="I24" s="12">
        <f t="shared" si="2"/>
        <v>38234.75</v>
      </c>
      <c r="J24" s="12">
        <f t="shared" si="2"/>
        <v>34587.37</v>
      </c>
      <c r="K24" s="12">
        <f t="shared" si="2"/>
        <v>38953.920000000006</v>
      </c>
      <c r="L24" s="12">
        <f t="shared" si="2"/>
        <v>34631.74</v>
      </c>
      <c r="M24" s="12">
        <f t="shared" si="2"/>
        <v>35515.25</v>
      </c>
      <c r="N24" s="12">
        <f t="shared" si="2"/>
        <v>46233.3</v>
      </c>
      <c r="O24" s="12">
        <f t="shared" si="2"/>
        <v>254585.80000000002</v>
      </c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3:15" ht="12.7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3:15" ht="12.7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3:15" ht="12.7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3:15" ht="12.7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3:15" ht="12.7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3:15" ht="12.7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2.7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3:15" ht="12.7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15" ht="12.7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3:15" ht="12.7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3:15" ht="12.7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3:15" ht="12.7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15" ht="12.7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3:15" ht="12.7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15" ht="12.7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3:15" ht="12.7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3:15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3:15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3:15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3:15" ht="12.7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3:15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3:15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3:15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3:15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3:15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3:15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3:15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3:15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</sheetData>
  <sheetProtection/>
  <mergeCells count="10">
    <mergeCell ref="A15:A16"/>
    <mergeCell ref="A1:O1"/>
    <mergeCell ref="A23:A24"/>
    <mergeCell ref="A6:A7"/>
    <mergeCell ref="A8:A9"/>
    <mergeCell ref="A10:A11"/>
    <mergeCell ref="A12:A13"/>
    <mergeCell ref="A17:A18"/>
    <mergeCell ref="A19:A20"/>
    <mergeCell ref="A21:A22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5" width="10.00390625" style="34" customWidth="1"/>
    <col min="16" max="16" width="11.28125" style="37" customWidth="1"/>
    <col min="17" max="16384" width="11.421875" style="34" customWidth="1"/>
  </cols>
  <sheetData>
    <row r="1" spans="1:16" ht="24.75">
      <c r="A1" s="109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6" customFormat="1" ht="12.75">
      <c r="A2" s="35"/>
      <c r="B2" s="35"/>
      <c r="C2" s="35"/>
      <c r="P2" s="37"/>
    </row>
    <row r="4" spans="4:16" s="38" customFormat="1" ht="12.75"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60" t="s">
        <v>16</v>
      </c>
    </row>
    <row r="5" spans="1:16" ht="12.75">
      <c r="A5" s="111" t="s">
        <v>42</v>
      </c>
      <c r="B5" s="117" t="s">
        <v>24</v>
      </c>
      <c r="C5" s="62" t="s">
        <v>65</v>
      </c>
      <c r="D5" s="42">
        <v>59911.36</v>
      </c>
      <c r="E5" s="42">
        <v>49191.73</v>
      </c>
      <c r="F5" s="42">
        <v>56110.7</v>
      </c>
      <c r="G5" s="42">
        <v>50524.57</v>
      </c>
      <c r="H5" s="42">
        <v>57435.41</v>
      </c>
      <c r="I5" s="42">
        <v>57111.83</v>
      </c>
      <c r="J5" s="42">
        <v>56190.32</v>
      </c>
      <c r="K5" s="42">
        <v>63307.49</v>
      </c>
      <c r="L5" s="42">
        <v>54968.94</v>
      </c>
      <c r="M5" s="42">
        <v>56180.83</v>
      </c>
      <c r="N5" s="42">
        <v>57712.89</v>
      </c>
      <c r="O5" s="43">
        <v>55113.61</v>
      </c>
      <c r="P5" s="44">
        <f aca="true" t="shared" si="0" ref="P5:P38">SUM(D5:O5)</f>
        <v>673759.68</v>
      </c>
    </row>
    <row r="6" spans="1:16" ht="12.75">
      <c r="A6" s="112"/>
      <c r="B6" s="117"/>
      <c r="C6" s="63" t="s">
        <v>66</v>
      </c>
      <c r="D6" s="46">
        <v>9094.32</v>
      </c>
      <c r="E6" s="46">
        <v>7467.12</v>
      </c>
      <c r="F6" s="46">
        <v>8541</v>
      </c>
      <c r="G6" s="46">
        <v>7669.44</v>
      </c>
      <c r="H6" s="46">
        <v>8718.48</v>
      </c>
      <c r="I6" s="46">
        <v>8707.32</v>
      </c>
      <c r="J6" s="46">
        <v>8529.48</v>
      </c>
      <c r="K6" s="46">
        <v>9609.84</v>
      </c>
      <c r="L6" s="46">
        <v>8344.08</v>
      </c>
      <c r="M6" s="46">
        <v>8528.04</v>
      </c>
      <c r="N6" s="46">
        <v>8760.6</v>
      </c>
      <c r="O6" s="47">
        <v>8366.04</v>
      </c>
      <c r="P6" s="49">
        <f t="shared" si="0"/>
        <v>102335.76000000001</v>
      </c>
    </row>
    <row r="7" spans="1:16" ht="12.75">
      <c r="A7" s="112"/>
      <c r="B7" s="118" t="s">
        <v>63</v>
      </c>
      <c r="C7" s="119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9">
        <f>SUM(D7:O7)</f>
        <v>0</v>
      </c>
    </row>
    <row r="8" spans="1:16" ht="12.75">
      <c r="A8" s="112"/>
      <c r="B8" s="113" t="s">
        <v>50</v>
      </c>
      <c r="C8" s="64" t="s">
        <v>54</v>
      </c>
      <c r="D8" s="46">
        <v>9854.12</v>
      </c>
      <c r="E8" s="46">
        <v>7828.4</v>
      </c>
      <c r="F8" s="46">
        <v>9536.32</v>
      </c>
      <c r="G8" s="46">
        <v>8440.67</v>
      </c>
      <c r="H8" s="46">
        <v>9685.22</v>
      </c>
      <c r="I8" s="46">
        <v>9759.67</v>
      </c>
      <c r="J8" s="46">
        <v>10007.41</v>
      </c>
      <c r="K8" s="46">
        <v>10493.1</v>
      </c>
      <c r="L8" s="46">
        <v>9812.89</v>
      </c>
      <c r="M8" s="46">
        <v>10418.47</v>
      </c>
      <c r="N8" s="46">
        <v>11070.55</v>
      </c>
      <c r="O8" s="47">
        <v>10074.7</v>
      </c>
      <c r="P8" s="49">
        <f t="shared" si="0"/>
        <v>116981.52</v>
      </c>
    </row>
    <row r="9" spans="1:16" ht="12.75">
      <c r="A9" s="112"/>
      <c r="B9" s="114"/>
      <c r="C9" s="64" t="s">
        <v>25</v>
      </c>
      <c r="D9" s="46">
        <v>34644.87</v>
      </c>
      <c r="E9" s="46">
        <v>35541.87</v>
      </c>
      <c r="F9" s="46">
        <v>40882.83</v>
      </c>
      <c r="G9" s="46">
        <v>36962.16</v>
      </c>
      <c r="H9" s="46">
        <v>41585.58</v>
      </c>
      <c r="I9" s="46">
        <v>41837.74</v>
      </c>
      <c r="J9" s="46">
        <v>42140.79</v>
      </c>
      <c r="K9" s="46">
        <v>44181.9</v>
      </c>
      <c r="L9" s="46">
        <v>41219.33</v>
      </c>
      <c r="M9" s="46">
        <v>43867.83</v>
      </c>
      <c r="N9" s="46">
        <v>46703.04</v>
      </c>
      <c r="O9" s="47">
        <v>44947.5</v>
      </c>
      <c r="P9" s="48">
        <f t="shared" si="0"/>
        <v>494515.44</v>
      </c>
    </row>
    <row r="10" spans="1:16" ht="12.75">
      <c r="A10" s="115" t="s">
        <v>43</v>
      </c>
      <c r="B10" s="117" t="s">
        <v>24</v>
      </c>
      <c r="C10" s="62" t="s">
        <v>65</v>
      </c>
      <c r="D10" s="42">
        <v>48908.16</v>
      </c>
      <c r="E10" s="42">
        <v>39338.78</v>
      </c>
      <c r="F10" s="42">
        <v>45052.01</v>
      </c>
      <c r="G10" s="42">
        <v>41823.33</v>
      </c>
      <c r="H10" s="42">
        <v>48485.02</v>
      </c>
      <c r="I10" s="42">
        <v>47540.48</v>
      </c>
      <c r="J10" s="42">
        <v>46407.77</v>
      </c>
      <c r="K10" s="42">
        <v>53150.91</v>
      </c>
      <c r="L10" s="42">
        <v>47106.97</v>
      </c>
      <c r="M10" s="42">
        <v>48663.9</v>
      </c>
      <c r="N10" s="42">
        <v>47889.9</v>
      </c>
      <c r="O10" s="43">
        <v>45894.11</v>
      </c>
      <c r="P10" s="44">
        <f t="shared" si="0"/>
        <v>560261.3400000001</v>
      </c>
    </row>
    <row r="11" spans="1:16" ht="12.75">
      <c r="A11" s="116"/>
      <c r="B11" s="117"/>
      <c r="C11" s="63" t="s">
        <v>66</v>
      </c>
      <c r="D11" s="46">
        <v>7781.04</v>
      </c>
      <c r="E11" s="46">
        <v>6258.6</v>
      </c>
      <c r="F11" s="46">
        <v>7203.24</v>
      </c>
      <c r="G11" s="46">
        <v>6653.88</v>
      </c>
      <c r="H11" s="46">
        <v>7713.72</v>
      </c>
      <c r="I11" s="46">
        <v>7597.8</v>
      </c>
      <c r="J11" s="46">
        <v>7383.24</v>
      </c>
      <c r="K11" s="46">
        <v>8456.04</v>
      </c>
      <c r="L11" s="46">
        <v>7494.48</v>
      </c>
      <c r="M11" s="46">
        <v>7742.88</v>
      </c>
      <c r="N11" s="46">
        <v>7619.04</v>
      </c>
      <c r="O11" s="47">
        <v>7301.52</v>
      </c>
      <c r="P11" s="49">
        <f t="shared" si="0"/>
        <v>89205.48</v>
      </c>
    </row>
    <row r="12" spans="1:16" ht="12.75">
      <c r="A12" s="116"/>
      <c r="B12" s="118" t="s">
        <v>63</v>
      </c>
      <c r="C12" s="119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9">
        <f>SUM(D12:O12)</f>
        <v>0</v>
      </c>
    </row>
    <row r="13" spans="1:16" ht="12.75">
      <c r="A13" s="116"/>
      <c r="B13" s="113" t="s">
        <v>50</v>
      </c>
      <c r="C13" s="64" t="s">
        <v>54</v>
      </c>
      <c r="D13" s="46">
        <v>4178.11</v>
      </c>
      <c r="E13" s="46">
        <v>3002.46</v>
      </c>
      <c r="F13" s="46">
        <v>4417.02</v>
      </c>
      <c r="G13" s="46">
        <v>3285.82</v>
      </c>
      <c r="H13" s="46">
        <v>3950.32</v>
      </c>
      <c r="I13" s="46">
        <v>3924.76</v>
      </c>
      <c r="J13" s="46">
        <v>4171.79</v>
      </c>
      <c r="K13" s="46">
        <v>4688.07</v>
      </c>
      <c r="L13" s="46">
        <v>3895.31</v>
      </c>
      <c r="M13" s="46">
        <v>4367.54</v>
      </c>
      <c r="N13" s="46">
        <v>3757.06</v>
      </c>
      <c r="O13" s="47">
        <v>4023.76</v>
      </c>
      <c r="P13" s="49">
        <f t="shared" si="0"/>
        <v>47662.02</v>
      </c>
    </row>
    <row r="14" spans="1:16" ht="12.75">
      <c r="A14" s="116"/>
      <c r="B14" s="114"/>
      <c r="C14" s="64" t="s">
        <v>25</v>
      </c>
      <c r="D14" s="46">
        <v>29718.89</v>
      </c>
      <c r="E14" s="46">
        <v>24931.63</v>
      </c>
      <c r="F14" s="46">
        <v>28849.75</v>
      </c>
      <c r="G14" s="46">
        <v>27650.48</v>
      </c>
      <c r="H14" s="46">
        <v>29021.84</v>
      </c>
      <c r="I14" s="46">
        <v>28828.52</v>
      </c>
      <c r="J14" s="46">
        <v>31478.67</v>
      </c>
      <c r="K14" s="46">
        <v>36868.78</v>
      </c>
      <c r="L14" s="46">
        <v>30375.22</v>
      </c>
      <c r="M14" s="46">
        <v>31004.1</v>
      </c>
      <c r="N14" s="46">
        <v>28286.64</v>
      </c>
      <c r="O14" s="47">
        <v>33402.74</v>
      </c>
      <c r="P14" s="48">
        <f t="shared" si="0"/>
        <v>360417.25999999995</v>
      </c>
    </row>
    <row r="15" spans="1:16" ht="12.75">
      <c r="A15" s="115" t="s">
        <v>44</v>
      </c>
      <c r="B15" s="117" t="s">
        <v>24</v>
      </c>
      <c r="C15" s="62" t="s">
        <v>65</v>
      </c>
      <c r="D15" s="42">
        <v>33460.04</v>
      </c>
      <c r="E15" s="42">
        <v>26892.91</v>
      </c>
      <c r="F15" s="42">
        <v>32225.12</v>
      </c>
      <c r="G15" s="42">
        <v>27721.55</v>
      </c>
      <c r="H15" s="42">
        <v>31277.12</v>
      </c>
      <c r="I15" s="42">
        <v>30533.41</v>
      </c>
      <c r="J15" s="42">
        <v>28143.9</v>
      </c>
      <c r="K15" s="42">
        <v>33202.96</v>
      </c>
      <c r="L15" s="42">
        <v>28150.79</v>
      </c>
      <c r="M15" s="42">
        <v>32897.67</v>
      </c>
      <c r="N15" s="42">
        <v>29892.99</v>
      </c>
      <c r="O15" s="42">
        <v>30117.94</v>
      </c>
      <c r="P15" s="44">
        <f t="shared" si="0"/>
        <v>364516.39999999997</v>
      </c>
    </row>
    <row r="16" spans="1:16" ht="12.75">
      <c r="A16" s="116"/>
      <c r="B16" s="117"/>
      <c r="C16" s="63" t="s">
        <v>66</v>
      </c>
      <c r="D16" s="46">
        <v>5247.72</v>
      </c>
      <c r="E16" s="46">
        <v>4217.76</v>
      </c>
      <c r="F16" s="46">
        <v>5054.04</v>
      </c>
      <c r="G16" s="46">
        <v>4347.72</v>
      </c>
      <c r="H16" s="46">
        <v>4905.36</v>
      </c>
      <c r="I16" s="46">
        <v>4788.72</v>
      </c>
      <c r="J16" s="46">
        <v>4413.96</v>
      </c>
      <c r="K16" s="46">
        <v>5207.4</v>
      </c>
      <c r="L16" s="46">
        <v>4415.04</v>
      </c>
      <c r="M16" s="46">
        <v>5159.52</v>
      </c>
      <c r="N16" s="46">
        <v>4688.28</v>
      </c>
      <c r="O16" s="46">
        <v>4723.56</v>
      </c>
      <c r="P16" s="49">
        <f t="shared" si="0"/>
        <v>57169.08</v>
      </c>
    </row>
    <row r="17" spans="1:16" ht="12.75">
      <c r="A17" s="116"/>
      <c r="B17" s="118" t="s">
        <v>63</v>
      </c>
      <c r="C17" s="11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9">
        <f t="shared" si="0"/>
        <v>0</v>
      </c>
    </row>
    <row r="18" spans="1:16" ht="12.75">
      <c r="A18" s="116"/>
      <c r="B18" s="113" t="s">
        <v>50</v>
      </c>
      <c r="C18" s="64" t="s">
        <v>54</v>
      </c>
      <c r="D18" s="46">
        <v>5852.69</v>
      </c>
      <c r="E18" s="46">
        <v>4714.82</v>
      </c>
      <c r="F18" s="46">
        <v>5282.64</v>
      </c>
      <c r="G18" s="46">
        <v>5030.4</v>
      </c>
      <c r="H18" s="46">
        <v>5813.8</v>
      </c>
      <c r="I18" s="46">
        <v>5514.89</v>
      </c>
      <c r="J18" s="46">
        <v>6191.63</v>
      </c>
      <c r="K18" s="46">
        <v>6174.5</v>
      </c>
      <c r="L18" s="46">
        <v>6191.63</v>
      </c>
      <c r="M18" s="46">
        <v>6274.82</v>
      </c>
      <c r="N18" s="46">
        <v>5926.15</v>
      </c>
      <c r="O18" s="46">
        <v>6596.57</v>
      </c>
      <c r="P18" s="49">
        <f t="shared" si="0"/>
        <v>69564.54</v>
      </c>
    </row>
    <row r="19" spans="1:16" ht="12.75">
      <c r="A19" s="116"/>
      <c r="B19" s="114"/>
      <c r="C19" s="64" t="s">
        <v>25</v>
      </c>
      <c r="D19" s="46">
        <v>28796.77</v>
      </c>
      <c r="E19" s="46">
        <v>23236.83</v>
      </c>
      <c r="F19" s="46">
        <v>25419.59</v>
      </c>
      <c r="G19" s="46">
        <v>25283.72</v>
      </c>
      <c r="H19" s="46">
        <v>27966.79</v>
      </c>
      <c r="I19" s="46">
        <v>26533.26</v>
      </c>
      <c r="J19" s="46">
        <v>29255.77</v>
      </c>
      <c r="K19" s="46">
        <v>29174.68</v>
      </c>
      <c r="L19" s="46">
        <v>29255.82</v>
      </c>
      <c r="M19" s="46">
        <v>29647.57</v>
      </c>
      <c r="N19" s="46">
        <v>28005.3</v>
      </c>
      <c r="O19" s="46">
        <v>35116.73</v>
      </c>
      <c r="P19" s="48">
        <f t="shared" si="0"/>
        <v>337692.82999999996</v>
      </c>
    </row>
    <row r="20" spans="1:16" ht="12.75">
      <c r="A20" s="115" t="s">
        <v>62</v>
      </c>
      <c r="B20" s="117" t="s">
        <v>24</v>
      </c>
      <c r="C20" s="62" t="s">
        <v>65</v>
      </c>
      <c r="D20" s="42">
        <v>14084.57</v>
      </c>
      <c r="E20" s="42">
        <v>10343.07</v>
      </c>
      <c r="F20" s="42">
        <v>11956.74</v>
      </c>
      <c r="G20" s="42">
        <v>10682.79</v>
      </c>
      <c r="H20" s="42">
        <v>11279.6</v>
      </c>
      <c r="I20" s="42">
        <v>12092.17</v>
      </c>
      <c r="J20" s="42">
        <v>11208.44</v>
      </c>
      <c r="K20" s="42">
        <v>12241.37</v>
      </c>
      <c r="L20" s="42">
        <v>10988.08</v>
      </c>
      <c r="M20" s="42">
        <v>10506.05</v>
      </c>
      <c r="N20" s="42">
        <v>12027.9</v>
      </c>
      <c r="O20" s="42">
        <v>11582.59</v>
      </c>
      <c r="P20" s="44">
        <f t="shared" si="0"/>
        <v>138993.37</v>
      </c>
    </row>
    <row r="21" spans="1:16" ht="12.75">
      <c r="A21" s="116"/>
      <c r="B21" s="117"/>
      <c r="C21" s="63" t="s">
        <v>66</v>
      </c>
      <c r="D21" s="46">
        <v>2208.96</v>
      </c>
      <c r="E21" s="46">
        <v>1622.16</v>
      </c>
      <c r="F21" s="46">
        <v>1875.24</v>
      </c>
      <c r="G21" s="46">
        <v>1675.44</v>
      </c>
      <c r="H21" s="46">
        <v>1769.04</v>
      </c>
      <c r="I21" s="46">
        <v>1896.48</v>
      </c>
      <c r="J21" s="46">
        <v>1757.88</v>
      </c>
      <c r="K21" s="46">
        <v>1919.88</v>
      </c>
      <c r="L21" s="46">
        <v>1723.32</v>
      </c>
      <c r="M21" s="46">
        <v>1647.72</v>
      </c>
      <c r="N21" s="46">
        <v>1886.4</v>
      </c>
      <c r="O21" s="46">
        <v>1816.56</v>
      </c>
      <c r="P21" s="49">
        <f t="shared" si="0"/>
        <v>21799.080000000005</v>
      </c>
    </row>
    <row r="22" spans="1:16" ht="12.75">
      <c r="A22" s="116"/>
      <c r="B22" s="120" t="s">
        <v>63</v>
      </c>
      <c r="C22" s="121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9">
        <f t="shared" si="0"/>
        <v>0</v>
      </c>
    </row>
    <row r="23" spans="1:16" ht="12.75">
      <c r="A23" s="116"/>
      <c r="B23" s="113" t="s">
        <v>50</v>
      </c>
      <c r="C23" s="64" t="s">
        <v>54</v>
      </c>
      <c r="D23" s="46">
        <v>4558.14</v>
      </c>
      <c r="E23" s="46">
        <v>3622.51</v>
      </c>
      <c r="F23" s="46">
        <v>3919.2</v>
      </c>
      <c r="G23" s="46">
        <v>3915.87</v>
      </c>
      <c r="H23" s="46">
        <v>4408.13</v>
      </c>
      <c r="I23" s="46">
        <v>4580.37</v>
      </c>
      <c r="J23" s="46">
        <v>4839.77</v>
      </c>
      <c r="K23" s="46">
        <v>5231.26</v>
      </c>
      <c r="L23" s="46">
        <v>4664.82</v>
      </c>
      <c r="M23" s="46">
        <v>5216.58</v>
      </c>
      <c r="N23" s="46">
        <v>4585.3</v>
      </c>
      <c r="O23" s="46">
        <v>4997.59</v>
      </c>
      <c r="P23" s="49">
        <f t="shared" si="0"/>
        <v>54539.54000000001</v>
      </c>
    </row>
    <row r="24" spans="1:16" ht="12.75">
      <c r="A24" s="116"/>
      <c r="B24" s="114"/>
      <c r="C24" s="64" t="s">
        <v>25</v>
      </c>
      <c r="D24" s="46">
        <v>21947.83</v>
      </c>
      <c r="E24" s="46">
        <v>17796.72</v>
      </c>
      <c r="F24" s="46">
        <v>18881.25</v>
      </c>
      <c r="G24" s="46">
        <v>19701.11</v>
      </c>
      <c r="H24" s="46">
        <v>21225.95</v>
      </c>
      <c r="I24" s="46">
        <v>22051.82</v>
      </c>
      <c r="J24" s="46">
        <v>22889.05</v>
      </c>
      <c r="K24" s="46">
        <v>24732.44</v>
      </c>
      <c r="L24" s="46">
        <v>22065.16</v>
      </c>
      <c r="M24" s="46">
        <v>24663.66</v>
      </c>
      <c r="N24" s="46">
        <v>21690.47</v>
      </c>
      <c r="O24" s="46">
        <v>24883.42</v>
      </c>
      <c r="P24" s="48">
        <f t="shared" si="0"/>
        <v>262528.88</v>
      </c>
    </row>
    <row r="25" spans="1:16" ht="12.75">
      <c r="A25" s="111" t="s">
        <v>45</v>
      </c>
      <c r="B25" s="117" t="s">
        <v>24</v>
      </c>
      <c r="C25" s="62" t="s">
        <v>65</v>
      </c>
      <c r="D25" s="42">
        <v>94894.83</v>
      </c>
      <c r="E25" s="42">
        <v>74719.63</v>
      </c>
      <c r="F25" s="42">
        <v>84398.13</v>
      </c>
      <c r="G25" s="42">
        <v>78139.48</v>
      </c>
      <c r="H25" s="42">
        <v>91612.54</v>
      </c>
      <c r="I25" s="42">
        <v>82363.3</v>
      </c>
      <c r="J25" s="42">
        <v>84945.97</v>
      </c>
      <c r="K25" s="42">
        <v>87651.96</v>
      </c>
      <c r="L25" s="42">
        <v>81948.27</v>
      </c>
      <c r="M25" s="42">
        <v>86933.37</v>
      </c>
      <c r="N25" s="42">
        <v>85515.15</v>
      </c>
      <c r="O25" s="42">
        <v>83679.53</v>
      </c>
      <c r="P25" s="44">
        <f t="shared" si="0"/>
        <v>1016802.16</v>
      </c>
    </row>
    <row r="26" spans="1:16" ht="12.75">
      <c r="A26" s="112"/>
      <c r="B26" s="117"/>
      <c r="C26" s="63" t="s">
        <v>66</v>
      </c>
      <c r="D26" s="46">
        <v>14404.68</v>
      </c>
      <c r="E26" s="46">
        <v>11342.16</v>
      </c>
      <c r="F26" s="46">
        <v>12811.32</v>
      </c>
      <c r="G26" s="46">
        <v>11861.28</v>
      </c>
      <c r="H26" s="46">
        <v>13906.44</v>
      </c>
      <c r="I26" s="46">
        <v>12502.44</v>
      </c>
      <c r="J26" s="46">
        <v>12894.48</v>
      </c>
      <c r="K26" s="46">
        <v>13305.24</v>
      </c>
      <c r="L26" s="46">
        <v>12439.44</v>
      </c>
      <c r="M26" s="46">
        <v>13196.16</v>
      </c>
      <c r="N26" s="46">
        <v>12980.88</v>
      </c>
      <c r="O26" s="46">
        <v>12802.24</v>
      </c>
      <c r="P26" s="49">
        <f t="shared" si="0"/>
        <v>154446.76</v>
      </c>
    </row>
    <row r="27" spans="1:16" ht="12.75">
      <c r="A27" s="112"/>
      <c r="B27" s="120" t="s">
        <v>63</v>
      </c>
      <c r="C27" s="121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9">
        <f t="shared" si="0"/>
        <v>0</v>
      </c>
    </row>
    <row r="28" spans="1:16" ht="12.75">
      <c r="A28" s="112"/>
      <c r="B28" s="113" t="s">
        <v>50</v>
      </c>
      <c r="C28" s="64" t="s">
        <v>54</v>
      </c>
      <c r="D28" s="46">
        <v>11710.94</v>
      </c>
      <c r="E28" s="46">
        <v>9715.22</v>
      </c>
      <c r="F28" s="46">
        <v>11686.49</v>
      </c>
      <c r="G28" s="46">
        <v>10626.41</v>
      </c>
      <c r="H28" s="46">
        <v>11126.45</v>
      </c>
      <c r="I28" s="46">
        <v>11386.47</v>
      </c>
      <c r="J28" s="46">
        <v>12011.34</v>
      </c>
      <c r="K28" s="46">
        <v>12888.52</v>
      </c>
      <c r="L28" s="46">
        <v>11919.59</v>
      </c>
      <c r="M28" s="46">
        <v>12071.29</v>
      </c>
      <c r="N28" s="46">
        <v>12660.97</v>
      </c>
      <c r="O28" s="46">
        <v>11411.88</v>
      </c>
      <c r="P28" s="49">
        <f t="shared" si="0"/>
        <v>139215.57</v>
      </c>
    </row>
    <row r="29" spans="1:16" ht="12.75">
      <c r="A29" s="112"/>
      <c r="B29" s="114"/>
      <c r="C29" s="64" t="s">
        <v>25</v>
      </c>
      <c r="D29" s="46">
        <v>65706.8</v>
      </c>
      <c r="E29" s="46">
        <v>47669.81</v>
      </c>
      <c r="F29" s="46">
        <v>56215.85</v>
      </c>
      <c r="G29" s="46">
        <v>53400.48</v>
      </c>
      <c r="H29" s="46">
        <v>53443.45</v>
      </c>
      <c r="I29" s="46">
        <v>54690.18</v>
      </c>
      <c r="J29" s="46">
        <v>56664.39</v>
      </c>
      <c r="K29" s="46">
        <v>60714.66</v>
      </c>
      <c r="L29" s="46">
        <v>56232.34</v>
      </c>
      <c r="M29" s="46">
        <v>56946.7</v>
      </c>
      <c r="N29" s="46">
        <v>59723.5</v>
      </c>
      <c r="O29" s="46">
        <v>71247.88</v>
      </c>
      <c r="P29" s="48">
        <f t="shared" si="0"/>
        <v>692656.0399999999</v>
      </c>
    </row>
    <row r="30" spans="1:16" ht="12.75">
      <c r="A30" s="111" t="s">
        <v>46</v>
      </c>
      <c r="B30" s="117" t="s">
        <v>24</v>
      </c>
      <c r="C30" s="62" t="s">
        <v>65</v>
      </c>
      <c r="D30" s="42">
        <v>55928.75</v>
      </c>
      <c r="E30" s="42">
        <v>44134.04</v>
      </c>
      <c r="F30" s="42">
        <v>52762.12</v>
      </c>
      <c r="G30" s="42">
        <v>48376.35</v>
      </c>
      <c r="H30" s="42">
        <v>51753.49</v>
      </c>
      <c r="I30" s="42">
        <v>51587.28</v>
      </c>
      <c r="J30" s="42">
        <v>66746.59</v>
      </c>
      <c r="K30" s="42">
        <v>60836.57</v>
      </c>
      <c r="L30" s="42">
        <v>48673.18</v>
      </c>
      <c r="M30" s="42">
        <v>50068.42</v>
      </c>
      <c r="N30" s="42">
        <v>60661.02</v>
      </c>
      <c r="O30" s="42">
        <v>47775.25</v>
      </c>
      <c r="P30" s="44">
        <f t="shared" si="0"/>
        <v>639303.06</v>
      </c>
    </row>
    <row r="31" spans="1:16" ht="12.75">
      <c r="A31" s="112"/>
      <c r="B31" s="117"/>
      <c r="C31" s="63" t="s">
        <v>66</v>
      </c>
      <c r="D31" s="46">
        <v>8962.92</v>
      </c>
      <c r="E31" s="46">
        <v>7090.2</v>
      </c>
      <c r="F31" s="46">
        <v>8456.04</v>
      </c>
      <c r="G31" s="46">
        <v>7776</v>
      </c>
      <c r="H31" s="46">
        <v>8328.24</v>
      </c>
      <c r="I31" s="46">
        <v>8312.04</v>
      </c>
      <c r="J31" s="46">
        <v>7938.36</v>
      </c>
      <c r="K31" s="46">
        <v>9797.4</v>
      </c>
      <c r="L31" s="46">
        <v>7855.56</v>
      </c>
      <c r="M31" s="46">
        <v>8080.2</v>
      </c>
      <c r="N31" s="46">
        <v>9850.32</v>
      </c>
      <c r="O31" s="46">
        <v>7741.08</v>
      </c>
      <c r="P31" s="49">
        <f t="shared" si="0"/>
        <v>100188.36</v>
      </c>
    </row>
    <row r="32" spans="1:16" ht="12.75">
      <c r="A32" s="112"/>
      <c r="B32" s="113" t="s">
        <v>50</v>
      </c>
      <c r="C32" s="64" t="s">
        <v>54</v>
      </c>
      <c r="D32" s="46">
        <v>8256.13</v>
      </c>
      <c r="E32" s="46">
        <v>6034.38</v>
      </c>
      <c r="F32" s="46">
        <v>7508.23</v>
      </c>
      <c r="G32" s="46">
        <v>6844.45</v>
      </c>
      <c r="H32" s="46">
        <v>7798.98</v>
      </c>
      <c r="I32" s="46">
        <v>7228.46</v>
      </c>
      <c r="J32" s="46">
        <v>8206.51</v>
      </c>
      <c r="K32" s="46">
        <v>10185.79</v>
      </c>
      <c r="L32" s="46">
        <v>7868.53</v>
      </c>
      <c r="M32" s="46">
        <v>8698.29</v>
      </c>
      <c r="N32" s="46">
        <v>8418</v>
      </c>
      <c r="O32" s="46">
        <v>8229.78</v>
      </c>
      <c r="P32" s="49">
        <f t="shared" si="0"/>
        <v>95277.53</v>
      </c>
    </row>
    <row r="33" spans="1:16" ht="12.75">
      <c r="A33" s="112"/>
      <c r="B33" s="114"/>
      <c r="C33" s="64" t="s">
        <v>25</v>
      </c>
      <c r="D33" s="46">
        <v>19652.99</v>
      </c>
      <c r="E33" s="46">
        <v>16120.69</v>
      </c>
      <c r="F33" s="46">
        <v>21249</v>
      </c>
      <c r="G33" s="46">
        <v>18706.44</v>
      </c>
      <c r="H33" s="46">
        <v>21903.35</v>
      </c>
      <c r="I33" s="46">
        <v>21094.6</v>
      </c>
      <c r="J33" s="46">
        <v>21548.1</v>
      </c>
      <c r="K33" s="46">
        <v>27947.16</v>
      </c>
      <c r="L33" s="46">
        <v>20946.96</v>
      </c>
      <c r="M33" s="11">
        <v>25669.02</v>
      </c>
      <c r="N33" s="46">
        <v>25013.14</v>
      </c>
      <c r="O33" s="46">
        <v>23454.18</v>
      </c>
      <c r="P33" s="48">
        <f t="shared" si="0"/>
        <v>263305.63</v>
      </c>
    </row>
    <row r="34" spans="1:16" ht="12.75">
      <c r="A34" s="122" t="s">
        <v>0</v>
      </c>
      <c r="B34" s="129" t="s">
        <v>24</v>
      </c>
      <c r="C34" s="61" t="s">
        <v>65</v>
      </c>
      <c r="D34" s="50">
        <f aca="true" t="shared" si="1" ref="D34:O35">SUM(D5,D10,D20,D15,D25,D30)</f>
        <v>307187.71</v>
      </c>
      <c r="E34" s="50">
        <f t="shared" si="1"/>
        <v>244620.16000000003</v>
      </c>
      <c r="F34" s="50">
        <f t="shared" si="1"/>
        <v>282504.82</v>
      </c>
      <c r="G34" s="50">
        <f t="shared" si="1"/>
        <v>257268.07</v>
      </c>
      <c r="H34" s="50">
        <f t="shared" si="1"/>
        <v>291843.18</v>
      </c>
      <c r="I34" s="50">
        <f t="shared" si="1"/>
        <v>281228.47</v>
      </c>
      <c r="J34" s="50">
        <f t="shared" si="1"/>
        <v>293642.99</v>
      </c>
      <c r="K34" s="50">
        <f t="shared" si="1"/>
        <v>310391.26</v>
      </c>
      <c r="L34" s="50">
        <f t="shared" si="1"/>
        <v>271836.23</v>
      </c>
      <c r="M34" s="50">
        <f t="shared" si="1"/>
        <v>285250.24</v>
      </c>
      <c r="N34" s="50">
        <f t="shared" si="1"/>
        <v>293699.85</v>
      </c>
      <c r="O34" s="50">
        <f t="shared" si="1"/>
        <v>274163.03</v>
      </c>
      <c r="P34" s="44">
        <f>SUM(D34:O34)</f>
        <v>3393636.01</v>
      </c>
    </row>
    <row r="35" spans="1:16" ht="12.75">
      <c r="A35" s="123"/>
      <c r="B35" s="129"/>
      <c r="C35" s="56" t="s">
        <v>66</v>
      </c>
      <c r="D35" s="55">
        <f t="shared" si="1"/>
        <v>47699.64</v>
      </c>
      <c r="E35" s="55">
        <f t="shared" si="1"/>
        <v>37998</v>
      </c>
      <c r="F35" s="55">
        <f t="shared" si="1"/>
        <v>43940.88</v>
      </c>
      <c r="G35" s="55">
        <f t="shared" si="1"/>
        <v>39983.76</v>
      </c>
      <c r="H35" s="55">
        <f t="shared" si="1"/>
        <v>45341.28</v>
      </c>
      <c r="I35" s="55">
        <f t="shared" si="1"/>
        <v>43804.8</v>
      </c>
      <c r="J35" s="55">
        <f t="shared" si="1"/>
        <v>42917.399999999994</v>
      </c>
      <c r="K35" s="55">
        <f t="shared" si="1"/>
        <v>48295.8</v>
      </c>
      <c r="L35" s="55">
        <f t="shared" si="1"/>
        <v>42271.92</v>
      </c>
      <c r="M35" s="55">
        <f t="shared" si="1"/>
        <v>44354.520000000004</v>
      </c>
      <c r="N35" s="55">
        <f t="shared" si="1"/>
        <v>45785.52</v>
      </c>
      <c r="O35" s="55">
        <f t="shared" si="1"/>
        <v>42751.00000000001</v>
      </c>
      <c r="P35" s="49">
        <f>SUM(D35:O35)</f>
        <v>525144.52</v>
      </c>
    </row>
    <row r="36" spans="1:16" ht="12.75">
      <c r="A36" s="123"/>
      <c r="B36" s="125" t="s">
        <v>63</v>
      </c>
      <c r="C36" s="126"/>
      <c r="D36" s="55">
        <f>SUM(,D22,D17,D27)</f>
        <v>0</v>
      </c>
      <c r="E36" s="55">
        <f>SUM(,E22,E17,E27)</f>
        <v>0</v>
      </c>
      <c r="F36" s="55">
        <f aca="true" t="shared" si="2" ref="F36:O36">SUM(,F22,F17,F27)</f>
        <v>0</v>
      </c>
      <c r="G36" s="55">
        <f t="shared" si="2"/>
        <v>0</v>
      </c>
      <c r="H36" s="55">
        <f t="shared" si="2"/>
        <v>0</v>
      </c>
      <c r="I36" s="55">
        <f t="shared" si="2"/>
        <v>0</v>
      </c>
      <c r="J36" s="55">
        <f t="shared" si="2"/>
        <v>0</v>
      </c>
      <c r="K36" s="55">
        <f t="shared" si="2"/>
        <v>0</v>
      </c>
      <c r="L36" s="55">
        <f t="shared" si="2"/>
        <v>0</v>
      </c>
      <c r="M36" s="55">
        <f t="shared" si="2"/>
        <v>0</v>
      </c>
      <c r="N36" s="55">
        <f t="shared" si="2"/>
        <v>0</v>
      </c>
      <c r="O36" s="55">
        <f t="shared" si="2"/>
        <v>0</v>
      </c>
      <c r="P36" s="49">
        <f>SUM(D36:O36)</f>
        <v>0</v>
      </c>
    </row>
    <row r="37" spans="1:16" ht="12.75">
      <c r="A37" s="123"/>
      <c r="B37" s="127" t="s">
        <v>50</v>
      </c>
      <c r="C37" s="54" t="s">
        <v>54</v>
      </c>
      <c r="D37" s="55">
        <f>SUM(D8,D13,D23,D18,D28,D32)</f>
        <v>44410.13</v>
      </c>
      <c r="E37" s="55">
        <f aca="true" t="shared" si="3" ref="E37:O37">SUM(E8,E13,E23,E18,E28,E32)</f>
        <v>34917.79</v>
      </c>
      <c r="F37" s="55">
        <f t="shared" si="3"/>
        <v>42349.899999999994</v>
      </c>
      <c r="G37" s="55">
        <f t="shared" si="3"/>
        <v>38143.62</v>
      </c>
      <c r="H37" s="55">
        <f t="shared" si="3"/>
        <v>42782.899999999994</v>
      </c>
      <c r="I37" s="55">
        <f t="shared" si="3"/>
        <v>42394.619999999995</v>
      </c>
      <c r="J37" s="55">
        <f t="shared" si="3"/>
        <v>45428.450000000004</v>
      </c>
      <c r="K37" s="55">
        <f t="shared" si="3"/>
        <v>49661.24</v>
      </c>
      <c r="L37" s="55">
        <f t="shared" si="3"/>
        <v>44352.77</v>
      </c>
      <c r="M37" s="55">
        <f t="shared" si="3"/>
        <v>47046.99</v>
      </c>
      <c r="N37" s="55">
        <f t="shared" si="3"/>
        <v>46418.03</v>
      </c>
      <c r="O37" s="55">
        <f t="shared" si="3"/>
        <v>45334.28</v>
      </c>
      <c r="P37" s="49">
        <f t="shared" si="0"/>
        <v>523240.72</v>
      </c>
    </row>
    <row r="38" spans="1:16" ht="12.75">
      <c r="A38" s="124"/>
      <c r="B38" s="128"/>
      <c r="C38" s="56" t="s">
        <v>25</v>
      </c>
      <c r="D38" s="52">
        <f>SUM(D9,D14,D19,D24,D29,D33)</f>
        <v>200468.15</v>
      </c>
      <c r="E38" s="52">
        <f aca="true" t="shared" si="4" ref="E38:O38">SUM(E9,E14,E19,E24,E29,E33)</f>
        <v>165297.55</v>
      </c>
      <c r="F38" s="52">
        <f t="shared" si="4"/>
        <v>191498.27</v>
      </c>
      <c r="G38" s="52">
        <f t="shared" si="4"/>
        <v>181704.39</v>
      </c>
      <c r="H38" s="52">
        <f t="shared" si="4"/>
        <v>195146.96</v>
      </c>
      <c r="I38" s="52">
        <f t="shared" si="4"/>
        <v>195036.12</v>
      </c>
      <c r="J38" s="52">
        <f t="shared" si="4"/>
        <v>203976.77</v>
      </c>
      <c r="K38" s="52">
        <f t="shared" si="4"/>
        <v>223619.62</v>
      </c>
      <c r="L38" s="52">
        <f t="shared" si="4"/>
        <v>200094.83</v>
      </c>
      <c r="M38" s="52">
        <f t="shared" si="4"/>
        <v>211798.87999999998</v>
      </c>
      <c r="N38" s="52">
        <f t="shared" si="4"/>
        <v>209422.09000000003</v>
      </c>
      <c r="O38" s="52">
        <f t="shared" si="4"/>
        <v>233052.45</v>
      </c>
      <c r="P38" s="48">
        <f t="shared" si="0"/>
        <v>2411116.08</v>
      </c>
    </row>
    <row r="39" ht="12.75">
      <c r="N39" s="57"/>
    </row>
    <row r="40" spans="4:16" ht="12.75"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4:16" ht="12.75"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4:16" ht="12.75"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4:16" ht="12.75"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4:16" ht="12.75"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4:16" ht="12.75"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4:16" ht="12.75"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4:16" ht="12.75"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4:16" ht="12.75"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</sheetData>
  <sheetProtection/>
  <mergeCells count="28">
    <mergeCell ref="A34:A38"/>
    <mergeCell ref="B36:C36"/>
    <mergeCell ref="B37:B38"/>
    <mergeCell ref="B5:B6"/>
    <mergeCell ref="B20:B21"/>
    <mergeCell ref="B15:B16"/>
    <mergeCell ref="B25:B26"/>
    <mergeCell ref="B30:B31"/>
    <mergeCell ref="B34:B35"/>
    <mergeCell ref="A25:A29"/>
    <mergeCell ref="B27:C27"/>
    <mergeCell ref="B28:B29"/>
    <mergeCell ref="A30:A33"/>
    <mergeCell ref="B32:B33"/>
    <mergeCell ref="A15:A19"/>
    <mergeCell ref="B17:C17"/>
    <mergeCell ref="B18:B19"/>
    <mergeCell ref="A20:A24"/>
    <mergeCell ref="B22:C22"/>
    <mergeCell ref="B23:B24"/>
    <mergeCell ref="A1:P1"/>
    <mergeCell ref="A5:A9"/>
    <mergeCell ref="B8:B9"/>
    <mergeCell ref="A10:A14"/>
    <mergeCell ref="B13:B14"/>
    <mergeCell ref="B10:B11"/>
    <mergeCell ref="B7:C7"/>
    <mergeCell ref="B12:C12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5" width="10.00390625" style="34" customWidth="1"/>
    <col min="16" max="16" width="11.28125" style="37" customWidth="1"/>
    <col min="17" max="16384" width="11.421875" style="34" customWidth="1"/>
  </cols>
  <sheetData>
    <row r="1" spans="1:16" ht="24.75">
      <c r="A1" s="109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6" customFormat="1" ht="12.75">
      <c r="A2" s="35"/>
      <c r="B2" s="35"/>
      <c r="C2" s="35"/>
      <c r="P2" s="37"/>
    </row>
    <row r="4" spans="4:16" s="38" customFormat="1" ht="12.75"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60" t="s">
        <v>16</v>
      </c>
    </row>
    <row r="5" spans="1:16" ht="12.75">
      <c r="A5" s="130" t="s">
        <v>42</v>
      </c>
      <c r="B5" s="132" t="s">
        <v>24</v>
      </c>
      <c r="C5" s="133"/>
      <c r="D5" s="42">
        <v>60882.92</v>
      </c>
      <c r="E5" s="42">
        <v>53623.83</v>
      </c>
      <c r="F5" s="42">
        <v>62667.42</v>
      </c>
      <c r="G5" s="42">
        <v>55657.96</v>
      </c>
      <c r="H5" s="42">
        <v>60739.57</v>
      </c>
      <c r="I5" s="42">
        <v>59844.85</v>
      </c>
      <c r="J5" s="42">
        <v>57222.48</v>
      </c>
      <c r="K5" s="42">
        <v>64580.44</v>
      </c>
      <c r="L5" s="42">
        <v>59041.58</v>
      </c>
      <c r="M5" s="42">
        <v>56789.95</v>
      </c>
      <c r="N5" s="42">
        <v>59975.85</v>
      </c>
      <c r="O5" s="43">
        <v>59058.88</v>
      </c>
      <c r="P5" s="44">
        <f aca="true" t="shared" si="0" ref="P5:P29">SUM(D5:O5)</f>
        <v>710085.7299999999</v>
      </c>
    </row>
    <row r="6" spans="1:16" ht="12.75">
      <c r="A6" s="131"/>
      <c r="B6" s="127" t="s">
        <v>50</v>
      </c>
      <c r="C6" s="31" t="s">
        <v>54</v>
      </c>
      <c r="D6" s="46">
        <v>8306.99</v>
      </c>
      <c r="E6" s="46">
        <v>7600.05</v>
      </c>
      <c r="F6" s="46">
        <v>8184.44</v>
      </c>
      <c r="G6" s="46">
        <v>8322.18</v>
      </c>
      <c r="H6" s="46">
        <v>8651.34</v>
      </c>
      <c r="I6" s="46">
        <v>8962.27</v>
      </c>
      <c r="J6" s="46">
        <v>8135.82</v>
      </c>
      <c r="K6" s="46">
        <v>8678.68</v>
      </c>
      <c r="L6" s="46">
        <v>8755.66</v>
      </c>
      <c r="M6" s="46">
        <v>8450.8</v>
      </c>
      <c r="N6" s="46">
        <v>9441.32</v>
      </c>
      <c r="O6" s="47">
        <v>9227.62</v>
      </c>
      <c r="P6" s="49">
        <f t="shared" si="0"/>
        <v>102717.17000000001</v>
      </c>
    </row>
    <row r="7" spans="1:16" ht="12.75">
      <c r="A7" s="131"/>
      <c r="B7" s="128"/>
      <c r="C7" s="31" t="s">
        <v>25</v>
      </c>
      <c r="D7" s="46">
        <v>34692.39</v>
      </c>
      <c r="E7" s="46">
        <v>31725.23</v>
      </c>
      <c r="F7" s="46">
        <v>35132.99</v>
      </c>
      <c r="G7" s="46">
        <v>35722.96</v>
      </c>
      <c r="H7" s="46">
        <v>37132.73</v>
      </c>
      <c r="I7" s="46">
        <v>38464.42</v>
      </c>
      <c r="J7" s="46">
        <v>34437.68</v>
      </c>
      <c r="K7" s="46">
        <v>37249.82</v>
      </c>
      <c r="L7" s="46">
        <v>34672.3</v>
      </c>
      <c r="M7" s="46">
        <v>37225.99</v>
      </c>
      <c r="N7" s="46">
        <v>41583.89</v>
      </c>
      <c r="O7" s="47">
        <v>45415.98</v>
      </c>
      <c r="P7" s="48">
        <f t="shared" si="0"/>
        <v>443456.37999999995</v>
      </c>
    </row>
    <row r="8" spans="1:16" ht="12.75">
      <c r="A8" s="136" t="s">
        <v>43</v>
      </c>
      <c r="B8" s="132" t="s">
        <v>24</v>
      </c>
      <c r="C8" s="133"/>
      <c r="D8" s="42">
        <v>41943.57</v>
      </c>
      <c r="E8" s="42">
        <v>44174.91</v>
      </c>
      <c r="F8" s="42">
        <v>47267.81</v>
      </c>
      <c r="G8" s="42">
        <v>46315.61</v>
      </c>
      <c r="H8" s="42">
        <v>50559.19</v>
      </c>
      <c r="I8" s="42">
        <v>49895.25</v>
      </c>
      <c r="J8" s="42">
        <v>49247.84</v>
      </c>
      <c r="K8" s="42">
        <v>52149.36</v>
      </c>
      <c r="L8" s="42">
        <v>47964.84</v>
      </c>
      <c r="M8" s="42">
        <v>46360.5</v>
      </c>
      <c r="N8" s="42">
        <v>52605.38</v>
      </c>
      <c r="O8" s="43">
        <v>50188.23</v>
      </c>
      <c r="P8" s="44">
        <f t="shared" si="0"/>
        <v>578672.49</v>
      </c>
    </row>
    <row r="9" spans="1:16" ht="12.75">
      <c r="A9" s="135"/>
      <c r="B9" s="127" t="s">
        <v>50</v>
      </c>
      <c r="C9" s="31" t="s">
        <v>54</v>
      </c>
      <c r="D9" s="46">
        <v>3259.19</v>
      </c>
      <c r="E9" s="46">
        <v>2625.18</v>
      </c>
      <c r="F9" s="46">
        <v>3457.7</v>
      </c>
      <c r="G9" s="46">
        <v>2769</v>
      </c>
      <c r="H9" s="46">
        <v>3157.91</v>
      </c>
      <c r="I9" s="46">
        <v>3379.71</v>
      </c>
      <c r="J9" s="46">
        <v>2967.5</v>
      </c>
      <c r="K9" s="46">
        <v>3473.9</v>
      </c>
      <c r="L9" s="46">
        <v>3072.84</v>
      </c>
      <c r="M9" s="46">
        <v>3086</v>
      </c>
      <c r="N9" s="46">
        <v>3314.89</v>
      </c>
      <c r="O9" s="47">
        <v>2975.61</v>
      </c>
      <c r="P9" s="49">
        <f t="shared" si="0"/>
        <v>37539.43</v>
      </c>
    </row>
    <row r="10" spans="1:16" ht="12.75">
      <c r="A10" s="135"/>
      <c r="B10" s="128"/>
      <c r="C10" s="31" t="s">
        <v>25</v>
      </c>
      <c r="D10" s="46">
        <v>23925.81</v>
      </c>
      <c r="E10" s="46">
        <v>20283.24</v>
      </c>
      <c r="F10" s="46">
        <v>26689.46</v>
      </c>
      <c r="G10" s="46">
        <v>22267.47</v>
      </c>
      <c r="H10" s="46">
        <v>23705.06</v>
      </c>
      <c r="I10" s="46">
        <v>24395.22</v>
      </c>
      <c r="J10" s="46">
        <v>22516.94</v>
      </c>
      <c r="K10" s="46">
        <v>28574.32</v>
      </c>
      <c r="L10" s="46">
        <v>24729.04</v>
      </c>
      <c r="M10" s="46">
        <v>23996.63</v>
      </c>
      <c r="N10" s="46">
        <v>25222.15</v>
      </c>
      <c r="O10" s="47">
        <v>26387.8</v>
      </c>
      <c r="P10" s="48">
        <f t="shared" si="0"/>
        <v>292693.14</v>
      </c>
    </row>
    <row r="11" spans="1:16" ht="12.75">
      <c r="A11" s="134" t="s">
        <v>44</v>
      </c>
      <c r="B11" s="132" t="s">
        <v>24</v>
      </c>
      <c r="C11" s="133"/>
      <c r="D11" s="42">
        <v>34098.52</v>
      </c>
      <c r="E11" s="42">
        <v>30852.75</v>
      </c>
      <c r="F11" s="42">
        <v>36328.64</v>
      </c>
      <c r="G11" s="42">
        <v>31552.21</v>
      </c>
      <c r="H11" s="42">
        <v>33926.05</v>
      </c>
      <c r="I11" s="42">
        <v>34237.45</v>
      </c>
      <c r="J11" s="42">
        <v>33042.15</v>
      </c>
      <c r="K11" s="42">
        <v>35569.29</v>
      </c>
      <c r="L11" s="42">
        <v>32599</v>
      </c>
      <c r="M11" s="42">
        <v>32644.51</v>
      </c>
      <c r="N11" s="42">
        <v>36216.05</v>
      </c>
      <c r="O11" s="42">
        <v>35236.33</v>
      </c>
      <c r="P11" s="44">
        <f t="shared" si="0"/>
        <v>406302.95</v>
      </c>
    </row>
    <row r="12" spans="1:16" ht="12.75">
      <c r="A12" s="135"/>
      <c r="B12" s="125" t="s">
        <v>63</v>
      </c>
      <c r="C12" s="126"/>
      <c r="D12" s="46">
        <v>489.87</v>
      </c>
      <c r="E12" s="46">
        <v>464.63</v>
      </c>
      <c r="F12" s="46">
        <v>507.15</v>
      </c>
      <c r="G12" s="46">
        <v>416.54</v>
      </c>
      <c r="H12" s="46">
        <v>660.24</v>
      </c>
      <c r="I12" s="46">
        <v>449.09</v>
      </c>
      <c r="J12" s="46">
        <v>366.98</v>
      </c>
      <c r="K12" s="46"/>
      <c r="L12" s="46"/>
      <c r="M12" s="46"/>
      <c r="N12" s="46"/>
      <c r="O12" s="46"/>
      <c r="P12" s="49">
        <f t="shared" si="0"/>
        <v>3354.5000000000005</v>
      </c>
    </row>
    <row r="13" spans="1:16" ht="12.75">
      <c r="A13" s="135"/>
      <c r="B13" s="127" t="s">
        <v>50</v>
      </c>
      <c r="C13" s="31" t="s">
        <v>51</v>
      </c>
      <c r="D13" s="46">
        <v>4645.71</v>
      </c>
      <c r="E13" s="46">
        <v>3909.41</v>
      </c>
      <c r="F13" s="46">
        <v>4215.27</v>
      </c>
      <c r="G13" s="46">
        <v>4395.55</v>
      </c>
      <c r="H13" s="46">
        <v>4582.92</v>
      </c>
      <c r="I13" s="46">
        <v>4228.44</v>
      </c>
      <c r="J13" s="46">
        <v>4565.7</v>
      </c>
      <c r="K13" s="46">
        <v>4810.8</v>
      </c>
      <c r="L13" s="46">
        <v>4644.7</v>
      </c>
      <c r="M13" s="46">
        <v>4560.64</v>
      </c>
      <c r="N13" s="46">
        <v>4268.95</v>
      </c>
      <c r="O13" s="46">
        <v>4821.94</v>
      </c>
      <c r="P13" s="49">
        <f t="shared" si="0"/>
        <v>53650.03</v>
      </c>
    </row>
    <row r="14" spans="1:16" ht="12.75">
      <c r="A14" s="135"/>
      <c r="B14" s="128"/>
      <c r="C14" s="31" t="s">
        <v>25</v>
      </c>
      <c r="D14" s="46">
        <v>21779.11</v>
      </c>
      <c r="E14" s="46">
        <v>18339.69</v>
      </c>
      <c r="F14" s="46">
        <v>20317.01</v>
      </c>
      <c r="G14" s="46">
        <v>21216.24</v>
      </c>
      <c r="H14" s="46">
        <v>22082.1</v>
      </c>
      <c r="I14" s="46">
        <v>20379.89</v>
      </c>
      <c r="J14" s="46">
        <v>21999.09</v>
      </c>
      <c r="K14" s="46">
        <v>23176.12</v>
      </c>
      <c r="L14" s="46">
        <v>23894.63</v>
      </c>
      <c r="M14" s="46">
        <v>24030.47</v>
      </c>
      <c r="N14" s="46">
        <v>22061.61</v>
      </c>
      <c r="O14" s="46">
        <v>22443.68</v>
      </c>
      <c r="P14" s="48">
        <f t="shared" si="0"/>
        <v>261719.64</v>
      </c>
    </row>
    <row r="15" spans="1:16" ht="12.75">
      <c r="A15" s="136" t="s">
        <v>62</v>
      </c>
      <c r="B15" s="132" t="s">
        <v>24</v>
      </c>
      <c r="C15" s="133"/>
      <c r="D15" s="42">
        <v>21043.59</v>
      </c>
      <c r="E15" s="42">
        <v>18442.18</v>
      </c>
      <c r="F15" s="42">
        <v>20257.9</v>
      </c>
      <c r="G15" s="42">
        <v>19405.14</v>
      </c>
      <c r="H15" s="42">
        <v>19685.4</v>
      </c>
      <c r="I15" s="42">
        <v>20147.71</v>
      </c>
      <c r="J15" s="42">
        <v>19019.48</v>
      </c>
      <c r="K15" s="42">
        <v>20262.69</v>
      </c>
      <c r="L15" s="42">
        <v>20262.69</v>
      </c>
      <c r="M15" s="42">
        <v>16530.66</v>
      </c>
      <c r="N15" s="42">
        <v>17448.09</v>
      </c>
      <c r="O15" s="42">
        <v>18269.72</v>
      </c>
      <c r="P15" s="44">
        <f t="shared" si="0"/>
        <v>230775.25</v>
      </c>
    </row>
    <row r="16" spans="1:16" ht="12.75">
      <c r="A16" s="137"/>
      <c r="B16" s="125" t="s">
        <v>63</v>
      </c>
      <c r="C16" s="126"/>
      <c r="D16" s="46">
        <v>101.22</v>
      </c>
      <c r="E16" s="46">
        <v>53.66</v>
      </c>
      <c r="F16" s="46">
        <v>99.54</v>
      </c>
      <c r="G16" s="46">
        <v>92.19</v>
      </c>
      <c r="H16" s="46">
        <v>103.11</v>
      </c>
      <c r="I16" s="46">
        <v>141.12</v>
      </c>
      <c r="J16" s="46">
        <v>159.71</v>
      </c>
      <c r="K16" s="46"/>
      <c r="L16" s="46"/>
      <c r="M16" s="46"/>
      <c r="N16" s="46"/>
      <c r="O16" s="46"/>
      <c r="P16" s="49">
        <f t="shared" si="0"/>
        <v>750.5500000000001</v>
      </c>
    </row>
    <row r="17" spans="1:16" ht="12.75">
      <c r="A17" s="135"/>
      <c r="B17" s="127" t="s">
        <v>50</v>
      </c>
      <c r="C17" s="31" t="s">
        <v>51</v>
      </c>
      <c r="D17" s="46">
        <v>2919.9</v>
      </c>
      <c r="E17" s="46">
        <v>2609.99</v>
      </c>
      <c r="F17" s="46">
        <v>2726.46</v>
      </c>
      <c r="G17" s="46">
        <v>2934.08</v>
      </c>
      <c r="H17" s="46">
        <v>3140.69</v>
      </c>
      <c r="I17" s="46">
        <v>2910.79</v>
      </c>
      <c r="J17" s="46">
        <v>3200.45</v>
      </c>
      <c r="K17" s="46">
        <v>3703.81</v>
      </c>
      <c r="L17" s="46">
        <v>3240.96</v>
      </c>
      <c r="M17" s="46">
        <v>3438.46</v>
      </c>
      <c r="N17" s="46">
        <v>3107.27</v>
      </c>
      <c r="O17" s="46">
        <v>3645.07</v>
      </c>
      <c r="P17" s="49">
        <f t="shared" si="0"/>
        <v>37577.93</v>
      </c>
    </row>
    <row r="18" spans="1:16" ht="12.75">
      <c r="A18" s="135"/>
      <c r="B18" s="128"/>
      <c r="C18" s="31" t="s">
        <v>25</v>
      </c>
      <c r="D18" s="46">
        <v>13717.9</v>
      </c>
      <c r="E18" s="46">
        <v>12270.18</v>
      </c>
      <c r="F18" s="46">
        <v>13169.08</v>
      </c>
      <c r="G18" s="46">
        <v>14188.4</v>
      </c>
      <c r="H18" s="46">
        <v>15157.86</v>
      </c>
      <c r="I18" s="46">
        <v>14053.83</v>
      </c>
      <c r="J18" s="46">
        <v>15444.49</v>
      </c>
      <c r="K18" s="46">
        <v>17861.38</v>
      </c>
      <c r="L18" s="46">
        <v>16826.24</v>
      </c>
      <c r="M18" s="46">
        <v>18137.04</v>
      </c>
      <c r="N18" s="46">
        <v>16079.66</v>
      </c>
      <c r="O18" s="46">
        <v>17156.26</v>
      </c>
      <c r="P18" s="48">
        <f t="shared" si="0"/>
        <v>184062.32000000004</v>
      </c>
    </row>
    <row r="19" spans="1:16" ht="12.75">
      <c r="A19" s="130" t="s">
        <v>45</v>
      </c>
      <c r="B19" s="132" t="s">
        <v>24</v>
      </c>
      <c r="C19" s="133"/>
      <c r="D19" s="42">
        <v>95364.21</v>
      </c>
      <c r="E19" s="42">
        <v>82796.13</v>
      </c>
      <c r="F19" s="42">
        <v>93147.19</v>
      </c>
      <c r="G19" s="42">
        <v>83839.14</v>
      </c>
      <c r="H19" s="42">
        <v>95594.07</v>
      </c>
      <c r="I19" s="42">
        <v>85917.76</v>
      </c>
      <c r="J19" s="42">
        <v>83792.18</v>
      </c>
      <c r="K19" s="42">
        <v>93517.93</v>
      </c>
      <c r="L19" s="42">
        <v>87072</v>
      </c>
      <c r="M19" s="42">
        <v>92094.29</v>
      </c>
      <c r="N19" s="42">
        <v>87991.43</v>
      </c>
      <c r="O19" s="42">
        <v>88433.85</v>
      </c>
      <c r="P19" s="44">
        <f t="shared" si="0"/>
        <v>1069560.18</v>
      </c>
    </row>
    <row r="20" spans="1:16" ht="12.75">
      <c r="A20" s="131"/>
      <c r="B20" s="125" t="s">
        <v>63</v>
      </c>
      <c r="C20" s="126"/>
      <c r="D20" s="46">
        <v>1956.47</v>
      </c>
      <c r="E20" s="46">
        <v>1373.72</v>
      </c>
      <c r="F20" s="46">
        <v>2156.7</v>
      </c>
      <c r="G20" s="46">
        <v>1987.76</v>
      </c>
      <c r="H20" s="46">
        <v>205.37</v>
      </c>
      <c r="I20" s="46">
        <v>1771.67</v>
      </c>
      <c r="J20" s="46">
        <v>1131.06</v>
      </c>
      <c r="K20" s="46"/>
      <c r="L20" s="46"/>
      <c r="M20" s="46"/>
      <c r="N20" s="46"/>
      <c r="O20" s="46"/>
      <c r="P20" s="49">
        <f t="shared" si="0"/>
        <v>10582.749999999998</v>
      </c>
    </row>
    <row r="21" spans="1:16" ht="12.75">
      <c r="A21" s="131"/>
      <c r="B21" s="127" t="s">
        <v>50</v>
      </c>
      <c r="C21" s="31" t="s">
        <v>54</v>
      </c>
      <c r="D21" s="46">
        <v>10361.96</v>
      </c>
      <c r="E21" s="46">
        <v>8884.28</v>
      </c>
      <c r="F21" s="46">
        <v>10217.13</v>
      </c>
      <c r="G21" s="46">
        <v>9847.45</v>
      </c>
      <c r="H21" s="46">
        <v>9663.12</v>
      </c>
      <c r="I21" s="46">
        <v>10505.77</v>
      </c>
      <c r="J21" s="46">
        <v>9853.53</v>
      </c>
      <c r="K21" s="46">
        <v>10333.6</v>
      </c>
      <c r="L21" s="46">
        <v>10341.7</v>
      </c>
      <c r="M21" s="46">
        <v>9154.7</v>
      </c>
      <c r="N21" s="46">
        <v>10472.35</v>
      </c>
      <c r="O21" s="46">
        <v>10787.33</v>
      </c>
      <c r="P21" s="49">
        <f t="shared" si="0"/>
        <v>120422.92</v>
      </c>
    </row>
    <row r="22" spans="1:16" ht="12.75">
      <c r="A22" s="131"/>
      <c r="B22" s="128"/>
      <c r="C22" s="31" t="s">
        <v>25</v>
      </c>
      <c r="D22" s="46">
        <v>48558.63</v>
      </c>
      <c r="E22" s="46">
        <v>41656.1</v>
      </c>
      <c r="F22" s="46">
        <v>49211.52</v>
      </c>
      <c r="G22" s="46">
        <v>47512.21</v>
      </c>
      <c r="H22" s="46">
        <v>46551.72</v>
      </c>
      <c r="I22" s="46">
        <v>50596.53</v>
      </c>
      <c r="J22" s="46">
        <v>47465.1</v>
      </c>
      <c r="K22" s="46">
        <v>49770.6</v>
      </c>
      <c r="L22" s="46">
        <v>60940</v>
      </c>
      <c r="M22" s="46">
        <v>48236.47</v>
      </c>
      <c r="N22" s="46">
        <v>54084.44</v>
      </c>
      <c r="O22" s="46">
        <v>56157.01</v>
      </c>
      <c r="P22" s="48">
        <f t="shared" si="0"/>
        <v>600740.3299999998</v>
      </c>
    </row>
    <row r="23" spans="1:16" ht="12.75">
      <c r="A23" s="130" t="s">
        <v>46</v>
      </c>
      <c r="B23" s="132" t="s">
        <v>24</v>
      </c>
      <c r="C23" s="133"/>
      <c r="D23" s="42">
        <v>52948.02</v>
      </c>
      <c r="E23" s="42">
        <v>50945.79</v>
      </c>
      <c r="F23" s="42">
        <v>59687.94</v>
      </c>
      <c r="G23" s="42">
        <v>51047.13</v>
      </c>
      <c r="H23" s="42">
        <v>53758.7</v>
      </c>
      <c r="I23" s="42">
        <v>57821.33</v>
      </c>
      <c r="J23" s="42">
        <v>52882.86</v>
      </c>
      <c r="K23" s="42">
        <v>61309.62</v>
      </c>
      <c r="L23" s="42">
        <v>57146.6</v>
      </c>
      <c r="M23" s="42">
        <v>53001.87</v>
      </c>
      <c r="N23" s="42">
        <v>60432.22</v>
      </c>
      <c r="O23" s="42">
        <v>57858.86</v>
      </c>
      <c r="P23" s="44">
        <f t="shared" si="0"/>
        <v>668840.94</v>
      </c>
    </row>
    <row r="24" spans="1:16" ht="12.75">
      <c r="A24" s="131"/>
      <c r="B24" s="127" t="s">
        <v>50</v>
      </c>
      <c r="C24" s="31" t="s">
        <v>54</v>
      </c>
      <c r="D24" s="46">
        <v>5936.19</v>
      </c>
      <c r="E24" s="46">
        <v>4925.99</v>
      </c>
      <c r="F24" s="46">
        <v>5729.48</v>
      </c>
      <c r="G24" s="46">
        <v>5441.09</v>
      </c>
      <c r="H24" s="46">
        <v>5686.14</v>
      </c>
      <c r="I24" s="46">
        <v>6126.23</v>
      </c>
      <c r="J24" s="46">
        <v>5636.13</v>
      </c>
      <c r="K24" s="46">
        <v>7078.08</v>
      </c>
      <c r="L24" s="46">
        <v>6276.26</v>
      </c>
      <c r="M24" s="46">
        <v>5967.86</v>
      </c>
      <c r="N24" s="46">
        <v>6292.09</v>
      </c>
      <c r="O24" s="46">
        <v>6277.92</v>
      </c>
      <c r="P24" s="49">
        <f t="shared" si="0"/>
        <v>71373.45999999999</v>
      </c>
    </row>
    <row r="25" spans="1:16" ht="12.75">
      <c r="A25" s="131"/>
      <c r="B25" s="128"/>
      <c r="C25" s="31" t="s">
        <v>25</v>
      </c>
      <c r="D25" s="46">
        <v>15842.87</v>
      </c>
      <c r="E25" s="46">
        <v>14012.39</v>
      </c>
      <c r="F25" s="46">
        <v>15781.31</v>
      </c>
      <c r="G25" s="46">
        <v>15101.13</v>
      </c>
      <c r="H25" s="46">
        <v>15191.14</v>
      </c>
      <c r="I25" s="46">
        <v>16173.28</v>
      </c>
      <c r="J25" s="46">
        <v>18264.61</v>
      </c>
      <c r="K25" s="46">
        <v>15840.75</v>
      </c>
      <c r="L25" s="46">
        <v>14054.5</v>
      </c>
      <c r="M25" s="11">
        <v>13367.49</v>
      </c>
      <c r="N25" s="46">
        <v>18164.69</v>
      </c>
      <c r="O25" s="46">
        <v>14131.02</v>
      </c>
      <c r="P25" s="48">
        <f t="shared" si="0"/>
        <v>185925.17999999996</v>
      </c>
    </row>
    <row r="26" spans="1:16" ht="12.75">
      <c r="A26" s="122" t="s">
        <v>0</v>
      </c>
      <c r="B26" s="132" t="s">
        <v>24</v>
      </c>
      <c r="C26" s="133"/>
      <c r="D26" s="50">
        <f aca="true" t="shared" si="1" ref="D26:O26">SUM(D5,D8,D15,D11,D19,D23)</f>
        <v>306280.83</v>
      </c>
      <c r="E26" s="50">
        <f t="shared" si="1"/>
        <v>280835.59</v>
      </c>
      <c r="F26" s="50">
        <f t="shared" si="1"/>
        <v>319356.9</v>
      </c>
      <c r="G26" s="50">
        <f t="shared" si="1"/>
        <v>287817.19</v>
      </c>
      <c r="H26" s="50">
        <f t="shared" si="1"/>
        <v>314262.98000000004</v>
      </c>
      <c r="I26" s="50">
        <f t="shared" si="1"/>
        <v>307864.35000000003</v>
      </c>
      <c r="J26" s="50">
        <f t="shared" si="1"/>
        <v>295206.99</v>
      </c>
      <c r="K26" s="50">
        <f t="shared" si="1"/>
        <v>327389.32999999996</v>
      </c>
      <c r="L26" s="50">
        <f t="shared" si="1"/>
        <v>304086.70999999996</v>
      </c>
      <c r="M26" s="50">
        <f t="shared" si="1"/>
        <v>297421.77999999997</v>
      </c>
      <c r="N26" s="50">
        <f t="shared" si="1"/>
        <v>314669.02</v>
      </c>
      <c r="O26" s="50">
        <f t="shared" si="1"/>
        <v>309045.87</v>
      </c>
      <c r="P26" s="44">
        <f>SUM(D26:O26)</f>
        <v>3664237.54</v>
      </c>
    </row>
    <row r="27" spans="1:16" ht="12.75">
      <c r="A27" s="123"/>
      <c r="B27" s="125" t="s">
        <v>63</v>
      </c>
      <c r="C27" s="126"/>
      <c r="D27" s="55">
        <f>SUM(,D16,D12,D20)</f>
        <v>2547.56</v>
      </c>
      <c r="E27" s="55">
        <f>SUM(,E16,E12,E20)</f>
        <v>1892.01</v>
      </c>
      <c r="F27" s="55">
        <f aca="true" t="shared" si="2" ref="F27:O27">SUM(,F16,F12,F20)</f>
        <v>2763.39</v>
      </c>
      <c r="G27" s="55">
        <f t="shared" si="2"/>
        <v>2496.49</v>
      </c>
      <c r="H27" s="55">
        <f t="shared" si="2"/>
        <v>968.72</v>
      </c>
      <c r="I27" s="55">
        <f t="shared" si="2"/>
        <v>2361.88</v>
      </c>
      <c r="J27" s="55">
        <f t="shared" si="2"/>
        <v>1657.75</v>
      </c>
      <c r="K27" s="55">
        <f t="shared" si="2"/>
        <v>0</v>
      </c>
      <c r="L27" s="55">
        <f t="shared" si="2"/>
        <v>0</v>
      </c>
      <c r="M27" s="55">
        <f t="shared" si="2"/>
        <v>0</v>
      </c>
      <c r="N27" s="55">
        <f t="shared" si="2"/>
        <v>0</v>
      </c>
      <c r="O27" s="55">
        <f t="shared" si="2"/>
        <v>0</v>
      </c>
      <c r="P27" s="49">
        <f>SUM(D27:O27)</f>
        <v>14687.8</v>
      </c>
    </row>
    <row r="28" spans="1:16" ht="12.75">
      <c r="A28" s="123"/>
      <c r="B28" s="127" t="s">
        <v>50</v>
      </c>
      <c r="C28" s="54" t="s">
        <v>54</v>
      </c>
      <c r="D28" s="55">
        <f>SUM(D6,D9,D17,D13,D21,D24)</f>
        <v>35429.94</v>
      </c>
      <c r="E28" s="55">
        <f aca="true" t="shared" si="3" ref="E28:O28">SUM(E6,E9,E17,E13,E21,E24)</f>
        <v>30554.899999999994</v>
      </c>
      <c r="F28" s="55">
        <f t="shared" si="3"/>
        <v>34530.479999999996</v>
      </c>
      <c r="G28" s="55">
        <f t="shared" si="3"/>
        <v>33709.350000000006</v>
      </c>
      <c r="H28" s="55">
        <f t="shared" si="3"/>
        <v>34882.12</v>
      </c>
      <c r="I28" s="55">
        <f t="shared" si="3"/>
        <v>36113.21</v>
      </c>
      <c r="J28" s="55">
        <f t="shared" si="3"/>
        <v>34359.13</v>
      </c>
      <c r="K28" s="55">
        <f t="shared" si="3"/>
        <v>38078.87</v>
      </c>
      <c r="L28" s="55">
        <f t="shared" si="3"/>
        <v>36332.12</v>
      </c>
      <c r="M28" s="55">
        <f t="shared" si="3"/>
        <v>34658.46</v>
      </c>
      <c r="N28" s="55">
        <f t="shared" si="3"/>
        <v>36896.869999999995</v>
      </c>
      <c r="O28" s="55">
        <f t="shared" si="3"/>
        <v>37735.49</v>
      </c>
      <c r="P28" s="49">
        <f t="shared" si="0"/>
        <v>423280.94</v>
      </c>
    </row>
    <row r="29" spans="1:16" ht="12.75">
      <c r="A29" s="124"/>
      <c r="B29" s="128"/>
      <c r="C29" s="56" t="s">
        <v>25</v>
      </c>
      <c r="D29" s="52">
        <f>SUM(D7,D10,D14,D18,D22,D25)</f>
        <v>158516.71</v>
      </c>
      <c r="E29" s="52">
        <f aca="true" t="shared" si="4" ref="E29:O29">SUM(E7,E10,E14,E18,E22,E25)</f>
        <v>138286.83000000002</v>
      </c>
      <c r="F29" s="52">
        <f t="shared" si="4"/>
        <v>160301.37</v>
      </c>
      <c r="G29" s="52">
        <f t="shared" si="4"/>
        <v>156008.41</v>
      </c>
      <c r="H29" s="52">
        <f t="shared" si="4"/>
        <v>159820.61000000004</v>
      </c>
      <c r="I29" s="52">
        <f t="shared" si="4"/>
        <v>164063.17</v>
      </c>
      <c r="J29" s="52">
        <f t="shared" si="4"/>
        <v>160127.90999999997</v>
      </c>
      <c r="K29" s="52">
        <f t="shared" si="4"/>
        <v>172472.99</v>
      </c>
      <c r="L29" s="52">
        <f t="shared" si="4"/>
        <v>175116.71000000002</v>
      </c>
      <c r="M29" s="52">
        <f t="shared" si="4"/>
        <v>164994.09</v>
      </c>
      <c r="N29" s="52">
        <f t="shared" si="4"/>
        <v>177196.44</v>
      </c>
      <c r="O29" s="52">
        <f t="shared" si="4"/>
        <v>181691.74999999997</v>
      </c>
      <c r="P29" s="48">
        <f t="shared" si="0"/>
        <v>1968596.9900000002</v>
      </c>
    </row>
    <row r="30" ht="12.75">
      <c r="N30" s="57"/>
    </row>
    <row r="31" spans="4:16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4:16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4:16" ht="12.75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4:16" ht="12.75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4:16" ht="12.75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4:16" ht="12.75"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7" spans="4:16" ht="12.75"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4:16" ht="12.75"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</row>
    <row r="39" spans="4:16" ht="12.75"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</sheetData>
  <sheetProtection/>
  <mergeCells count="26">
    <mergeCell ref="B16:C16"/>
    <mergeCell ref="B20:C20"/>
    <mergeCell ref="B27:C27"/>
    <mergeCell ref="A1:P1"/>
    <mergeCell ref="A5:A7"/>
    <mergeCell ref="B5:C5"/>
    <mergeCell ref="B6:B7"/>
    <mergeCell ref="A8:A10"/>
    <mergeCell ref="B8:C8"/>
    <mergeCell ref="B9:B10"/>
    <mergeCell ref="A11:A14"/>
    <mergeCell ref="B11:C11"/>
    <mergeCell ref="B13:B14"/>
    <mergeCell ref="A19:A22"/>
    <mergeCell ref="B19:C19"/>
    <mergeCell ref="B21:B22"/>
    <mergeCell ref="A15:A18"/>
    <mergeCell ref="B15:C15"/>
    <mergeCell ref="B17:B18"/>
    <mergeCell ref="B12:C12"/>
    <mergeCell ref="A23:A25"/>
    <mergeCell ref="B23:C23"/>
    <mergeCell ref="B24:B25"/>
    <mergeCell ref="A26:A29"/>
    <mergeCell ref="B26:C26"/>
    <mergeCell ref="B28:B29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D20" sqref="D20:K20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6" width="10.00390625" style="34" customWidth="1"/>
    <col min="17" max="17" width="11.28125" style="37" customWidth="1"/>
    <col min="18" max="16384" width="11.421875" style="34" customWidth="1"/>
  </cols>
  <sheetData>
    <row r="1" spans="1:17" ht="24.75">
      <c r="A1" s="109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36" customFormat="1" ht="12.75">
      <c r="A2" s="35"/>
      <c r="B2" s="35"/>
      <c r="C2" s="35"/>
      <c r="Q2" s="37"/>
    </row>
    <row r="3" ht="12.75"/>
    <row r="4" spans="4:17" s="38" customFormat="1" ht="22.5">
      <c r="D4" s="59" t="s">
        <v>1</v>
      </c>
      <c r="E4" s="59" t="s">
        <v>2</v>
      </c>
      <c r="F4" s="59" t="s">
        <v>3</v>
      </c>
      <c r="G4" s="59" t="s">
        <v>4</v>
      </c>
      <c r="H4" s="59" t="s">
        <v>5</v>
      </c>
      <c r="I4" s="59" t="s">
        <v>6</v>
      </c>
      <c r="J4" s="59" t="s">
        <v>7</v>
      </c>
      <c r="K4" s="59" t="s">
        <v>8</v>
      </c>
      <c r="L4" s="59" t="s">
        <v>9</v>
      </c>
      <c r="M4" s="59" t="s">
        <v>10</v>
      </c>
      <c r="N4" s="59" t="s">
        <v>11</v>
      </c>
      <c r="O4" s="59" t="s">
        <v>12</v>
      </c>
      <c r="P4" s="58" t="s">
        <v>60</v>
      </c>
      <c r="Q4" s="60" t="s">
        <v>16</v>
      </c>
    </row>
    <row r="5" spans="1:17" ht="12.75">
      <c r="A5" s="130" t="s">
        <v>42</v>
      </c>
      <c r="B5" s="132" t="s">
        <v>24</v>
      </c>
      <c r="C5" s="133"/>
      <c r="D5" s="42">
        <v>44949.98</v>
      </c>
      <c r="E5" s="42">
        <v>42501.62</v>
      </c>
      <c r="F5" s="42">
        <v>48947.74</v>
      </c>
      <c r="G5" s="42">
        <v>44190.82</v>
      </c>
      <c r="H5" s="42">
        <v>44862.61</v>
      </c>
      <c r="I5" s="42">
        <v>49118.6</v>
      </c>
      <c r="J5" s="42">
        <v>51442.69</v>
      </c>
      <c r="K5" s="42">
        <v>52483.39</v>
      </c>
      <c r="L5" s="42">
        <v>50217.54</v>
      </c>
      <c r="M5" s="42">
        <v>47270.19</v>
      </c>
      <c r="N5" s="42">
        <v>49011.81</v>
      </c>
      <c r="O5" s="43">
        <v>50180.65</v>
      </c>
      <c r="P5" s="43"/>
      <c r="Q5" s="44">
        <f aca="true" t="shared" si="0" ref="Q5:Q19">SUM(D5:O5)</f>
        <v>575177.64</v>
      </c>
    </row>
    <row r="6" spans="1:17" ht="12.75">
      <c r="A6" s="131"/>
      <c r="B6" s="127" t="s">
        <v>50</v>
      </c>
      <c r="C6" s="31" t="s">
        <v>54</v>
      </c>
      <c r="D6" s="46">
        <v>6063.88</v>
      </c>
      <c r="E6" s="46">
        <v>5399</v>
      </c>
      <c r="F6" s="46">
        <v>5938.01</v>
      </c>
      <c r="G6" s="46">
        <v>5892.1</v>
      </c>
      <c r="H6" s="46">
        <v>5629.05</v>
      </c>
      <c r="I6" s="46">
        <v>6388.96</v>
      </c>
      <c r="J6" s="46">
        <v>6319.36</v>
      </c>
      <c r="K6" s="46">
        <v>5849.92</v>
      </c>
      <c r="L6" s="46">
        <v>5925.2</v>
      </c>
      <c r="M6" s="46">
        <v>6367.39</v>
      </c>
      <c r="N6" s="46">
        <v>6242.4</v>
      </c>
      <c r="O6" s="47">
        <v>7266.22</v>
      </c>
      <c r="P6" s="47">
        <v>-855.22</v>
      </c>
      <c r="Q6" s="49">
        <f>SUM(D6:P6)</f>
        <v>72426.26999999999</v>
      </c>
    </row>
    <row r="7" spans="1:17" ht="12.75">
      <c r="A7" s="131"/>
      <c r="B7" s="128"/>
      <c r="C7" s="31" t="s">
        <v>25</v>
      </c>
      <c r="D7" s="46">
        <v>27407.79</v>
      </c>
      <c r="E7" s="46">
        <v>24286.72</v>
      </c>
      <c r="F7" s="46">
        <v>27117.34</v>
      </c>
      <c r="G7" s="46">
        <v>27570.03</v>
      </c>
      <c r="H7" s="46">
        <v>25644.98</v>
      </c>
      <c r="I7" s="46">
        <v>28984.15</v>
      </c>
      <c r="J7" s="46">
        <v>28657.86</v>
      </c>
      <c r="K7" s="46">
        <v>26726.85</v>
      </c>
      <c r="L7" s="46">
        <v>27034.72</v>
      </c>
      <c r="M7" s="46">
        <v>28900.11</v>
      </c>
      <c r="N7" s="46">
        <v>28929.08</v>
      </c>
      <c r="O7" s="47">
        <v>33918.26</v>
      </c>
      <c r="P7" s="47">
        <v>-4350.88</v>
      </c>
      <c r="Q7" s="48">
        <f>SUM(D7:P7)</f>
        <v>330827.01</v>
      </c>
    </row>
    <row r="8" spans="1:17" ht="12.75">
      <c r="A8" s="136" t="s">
        <v>43</v>
      </c>
      <c r="B8" s="132" t="s">
        <v>24</v>
      </c>
      <c r="C8" s="133"/>
      <c r="D8" s="42">
        <v>36417.74</v>
      </c>
      <c r="E8" s="42">
        <v>33882.97</v>
      </c>
      <c r="F8" s="42">
        <v>37803.33</v>
      </c>
      <c r="G8" s="42">
        <v>34473.14</v>
      </c>
      <c r="H8" s="42">
        <v>35138.44</v>
      </c>
      <c r="I8" s="42">
        <v>39702.11</v>
      </c>
      <c r="J8" s="42">
        <v>42086.59</v>
      </c>
      <c r="K8" s="42">
        <v>42766.56</v>
      </c>
      <c r="L8" s="42">
        <v>38635.42</v>
      </c>
      <c r="M8" s="42">
        <v>37781.34</v>
      </c>
      <c r="N8" s="42">
        <v>39099.12</v>
      </c>
      <c r="O8" s="43">
        <v>41958.29</v>
      </c>
      <c r="P8" s="43"/>
      <c r="Q8" s="44">
        <f t="shared" si="0"/>
        <v>459745.05</v>
      </c>
    </row>
    <row r="9" spans="1:17" ht="12.75">
      <c r="A9" s="135"/>
      <c r="B9" s="127" t="s">
        <v>50</v>
      </c>
      <c r="C9" s="31" t="s">
        <v>54</v>
      </c>
      <c r="D9" s="46">
        <v>2173.07</v>
      </c>
      <c r="E9" s="46">
        <v>2004.26</v>
      </c>
      <c r="F9" s="46">
        <v>1993.9</v>
      </c>
      <c r="G9" s="46">
        <v>2083.49</v>
      </c>
      <c r="H9" s="46">
        <v>2210.14</v>
      </c>
      <c r="I9" s="46">
        <v>2426.04</v>
      </c>
      <c r="J9" s="46">
        <v>2247.07</v>
      </c>
      <c r="K9" s="46">
        <v>2412.55</v>
      </c>
      <c r="L9" s="46">
        <v>2159.72</v>
      </c>
      <c r="M9" s="46">
        <v>1998.23</v>
      </c>
      <c r="N9" s="46">
        <v>2476.46</v>
      </c>
      <c r="O9" s="47">
        <v>2327.52</v>
      </c>
      <c r="P9" s="47">
        <v>-307.88</v>
      </c>
      <c r="Q9" s="49">
        <f>SUM(D9:P9)</f>
        <v>26204.569999999996</v>
      </c>
    </row>
    <row r="10" spans="1:17" ht="12.75">
      <c r="A10" s="135"/>
      <c r="B10" s="128"/>
      <c r="C10" s="31" t="s">
        <v>25</v>
      </c>
      <c r="D10" s="46">
        <v>17613.89</v>
      </c>
      <c r="E10" s="46">
        <v>16731.74</v>
      </c>
      <c r="F10" s="46">
        <v>19062.1</v>
      </c>
      <c r="G10" s="46">
        <v>18499.88</v>
      </c>
      <c r="H10" s="46">
        <v>16908.89</v>
      </c>
      <c r="I10" s="46">
        <v>18482.64</v>
      </c>
      <c r="J10" s="46">
        <v>18232.66</v>
      </c>
      <c r="K10" s="46">
        <v>20344.3</v>
      </c>
      <c r="L10" s="46">
        <v>18654.18</v>
      </c>
      <c r="M10" s="46">
        <v>16398.72</v>
      </c>
      <c r="N10" s="46">
        <v>18780.06</v>
      </c>
      <c r="O10" s="47">
        <v>17974.15</v>
      </c>
      <c r="P10" s="47">
        <v>-2930.29</v>
      </c>
      <c r="Q10" s="48">
        <f>SUM(D10:P10)</f>
        <v>214752.91999999998</v>
      </c>
    </row>
    <row r="11" spans="1:17" ht="12.75">
      <c r="A11" s="134" t="s">
        <v>44</v>
      </c>
      <c r="B11" s="132" t="s">
        <v>24</v>
      </c>
      <c r="C11" s="133"/>
      <c r="D11" s="42">
        <v>46702.26</v>
      </c>
      <c r="E11" s="42">
        <v>42992.13</v>
      </c>
      <c r="F11" s="42">
        <v>49212.3</v>
      </c>
      <c r="G11" s="42">
        <v>43756.19</v>
      </c>
      <c r="H11" s="42">
        <v>41991.04</v>
      </c>
      <c r="I11" s="42">
        <v>44949.02</v>
      </c>
      <c r="J11" s="42">
        <v>44243.2</v>
      </c>
      <c r="K11" s="42">
        <v>45799.22</v>
      </c>
      <c r="L11" s="42">
        <v>43770.94</v>
      </c>
      <c r="M11" s="42">
        <v>41095.68</v>
      </c>
      <c r="N11" s="42">
        <v>44062.48</v>
      </c>
      <c r="O11" s="42">
        <v>45531.89</v>
      </c>
      <c r="P11" s="42"/>
      <c r="Q11" s="44">
        <f t="shared" si="0"/>
        <v>534106.35</v>
      </c>
    </row>
    <row r="12" spans="1:17" ht="12.75">
      <c r="A12" s="135"/>
      <c r="B12" s="127" t="s">
        <v>50</v>
      </c>
      <c r="C12" s="31" t="s">
        <v>51</v>
      </c>
      <c r="D12" s="46">
        <v>4876.27</v>
      </c>
      <c r="E12" s="46">
        <v>4737.82</v>
      </c>
      <c r="F12" s="46">
        <v>5244.99</v>
      </c>
      <c r="G12" s="46">
        <v>5261.28</v>
      </c>
      <c r="H12" s="46">
        <v>4886.89</v>
      </c>
      <c r="I12" s="46">
        <v>4971.4</v>
      </c>
      <c r="J12" s="46">
        <v>5346.39</v>
      </c>
      <c r="K12" s="46">
        <v>5670.95</v>
      </c>
      <c r="L12" s="46">
        <v>4841.43</v>
      </c>
      <c r="M12" s="46">
        <v>5424.4</v>
      </c>
      <c r="N12" s="46">
        <v>5504.48</v>
      </c>
      <c r="O12" s="46">
        <v>5758.94</v>
      </c>
      <c r="P12" s="46">
        <v>-739.16</v>
      </c>
      <c r="Q12" s="49">
        <f>SUM(D12:P12)</f>
        <v>61786.08</v>
      </c>
    </row>
    <row r="13" spans="1:17" ht="12.75">
      <c r="A13" s="135"/>
      <c r="B13" s="128"/>
      <c r="C13" s="31" t="s">
        <v>25</v>
      </c>
      <c r="D13" s="46">
        <v>25833.84</v>
      </c>
      <c r="E13" s="46">
        <v>25330.36</v>
      </c>
      <c r="F13" s="46">
        <v>28185.67</v>
      </c>
      <c r="G13" s="46">
        <v>26834.73</v>
      </c>
      <c r="H13" s="46">
        <v>24663.88</v>
      </c>
      <c r="I13" s="46">
        <v>24816.02</v>
      </c>
      <c r="J13" s="46">
        <v>26104.66</v>
      </c>
      <c r="K13" s="46">
        <v>26769.77</v>
      </c>
      <c r="L13" s="46">
        <v>22746.44</v>
      </c>
      <c r="M13" s="46">
        <v>27972.09</v>
      </c>
      <c r="N13" s="46">
        <v>29650.35</v>
      </c>
      <c r="O13" s="46">
        <v>32074.74</v>
      </c>
      <c r="P13" s="46">
        <v>-4342.57</v>
      </c>
      <c r="Q13" s="48">
        <f>SUM(D13:P13)</f>
        <v>316639.98</v>
      </c>
    </row>
    <row r="14" spans="1:17" ht="12.75">
      <c r="A14" s="130" t="s">
        <v>45</v>
      </c>
      <c r="B14" s="132" t="s">
        <v>24</v>
      </c>
      <c r="C14" s="133"/>
      <c r="D14" s="42">
        <v>66837.7</v>
      </c>
      <c r="E14" s="42">
        <v>65069.97</v>
      </c>
      <c r="F14" s="42">
        <v>72905.53</v>
      </c>
      <c r="G14" s="42">
        <v>69463.13</v>
      </c>
      <c r="H14" s="42">
        <v>70245.53</v>
      </c>
      <c r="I14" s="42">
        <v>73456.6</v>
      </c>
      <c r="J14" s="42">
        <v>77080.3</v>
      </c>
      <c r="K14" s="42">
        <v>76703.6</v>
      </c>
      <c r="L14" s="42">
        <v>75406.76</v>
      </c>
      <c r="M14" s="42">
        <v>72759.95</v>
      </c>
      <c r="N14" s="42">
        <v>75858.25</v>
      </c>
      <c r="O14" s="42">
        <v>78713.14</v>
      </c>
      <c r="P14" s="42"/>
      <c r="Q14" s="44">
        <f t="shared" si="0"/>
        <v>874500.46</v>
      </c>
    </row>
    <row r="15" spans="1:17" ht="12.75">
      <c r="A15" s="131"/>
      <c r="B15" s="127" t="s">
        <v>50</v>
      </c>
      <c r="C15" s="31" t="s">
        <v>54</v>
      </c>
      <c r="D15" s="46">
        <v>6243.05</v>
      </c>
      <c r="E15" s="46">
        <v>6106.08</v>
      </c>
      <c r="F15" s="46">
        <v>6953.1</v>
      </c>
      <c r="G15" s="46">
        <v>6286.74</v>
      </c>
      <c r="H15" s="46">
        <v>5974.91</v>
      </c>
      <c r="I15" s="46">
        <v>7242.62</v>
      </c>
      <c r="J15" s="46">
        <v>6829.99</v>
      </c>
      <c r="K15" s="46">
        <v>6547.33</v>
      </c>
      <c r="L15" s="46">
        <v>6812.95</v>
      </c>
      <c r="M15" s="46">
        <v>6728.86</v>
      </c>
      <c r="N15" s="46">
        <v>6716.89</v>
      </c>
      <c r="O15" s="46">
        <v>7911.34</v>
      </c>
      <c r="P15" s="46">
        <v>-940.06</v>
      </c>
      <c r="Q15" s="49">
        <f>SUM(D15:P15)</f>
        <v>79413.79999999999</v>
      </c>
    </row>
    <row r="16" spans="1:17" ht="12.75">
      <c r="A16" s="131"/>
      <c r="B16" s="128"/>
      <c r="C16" s="31" t="s">
        <v>25</v>
      </c>
      <c r="D16" s="46">
        <v>33791.38</v>
      </c>
      <c r="E16" s="46">
        <v>32903.67</v>
      </c>
      <c r="F16" s="46">
        <v>37252.26</v>
      </c>
      <c r="G16" s="46">
        <v>35041.84</v>
      </c>
      <c r="H16" s="46">
        <v>32713.5</v>
      </c>
      <c r="I16" s="46">
        <v>39662.19</v>
      </c>
      <c r="J16" s="46">
        <v>35522.03</v>
      </c>
      <c r="K16" s="46">
        <v>34366.72</v>
      </c>
      <c r="L16" s="46">
        <v>37248.52</v>
      </c>
      <c r="M16" s="46">
        <v>36770.98</v>
      </c>
      <c r="N16" s="46">
        <v>37576.62</v>
      </c>
      <c r="O16" s="46">
        <v>43222.56</v>
      </c>
      <c r="P16" s="46">
        <v>-5688.05</v>
      </c>
      <c r="Q16" s="48">
        <f>SUM(D16:P16)</f>
        <v>430384.22</v>
      </c>
    </row>
    <row r="17" spans="1:17" ht="12.75">
      <c r="A17" s="130" t="s">
        <v>46</v>
      </c>
      <c r="B17" s="132" t="s">
        <v>24</v>
      </c>
      <c r="C17" s="133"/>
      <c r="D17" s="42">
        <v>42391.05</v>
      </c>
      <c r="E17" s="42">
        <v>41266.79</v>
      </c>
      <c r="F17" s="42">
        <v>45464.25</v>
      </c>
      <c r="G17" s="42">
        <v>43071.37</v>
      </c>
      <c r="H17" s="42">
        <v>43166.42</v>
      </c>
      <c r="I17" s="42">
        <v>45792.97</v>
      </c>
      <c r="J17" s="42">
        <v>48156.07</v>
      </c>
      <c r="K17" s="42">
        <v>50120.02</v>
      </c>
      <c r="L17" s="42">
        <v>45926.7</v>
      </c>
      <c r="M17" s="42">
        <v>44137.05</v>
      </c>
      <c r="N17" s="42">
        <v>43772.24</v>
      </c>
      <c r="O17" s="42">
        <v>47088.02</v>
      </c>
      <c r="P17" s="42"/>
      <c r="Q17" s="44">
        <f t="shared" si="0"/>
        <v>540352.95</v>
      </c>
    </row>
    <row r="18" spans="1:17" ht="12.75">
      <c r="A18" s="131"/>
      <c r="B18" s="127" t="s">
        <v>50</v>
      </c>
      <c r="C18" s="31" t="s">
        <v>54</v>
      </c>
      <c r="D18" s="46">
        <v>6003.44</v>
      </c>
      <c r="E18" s="46">
        <v>5359.22</v>
      </c>
      <c r="F18" s="46">
        <v>6027.51</v>
      </c>
      <c r="G18" s="46">
        <v>5857.2</v>
      </c>
      <c r="H18" s="46">
        <v>5473.56</v>
      </c>
      <c r="I18" s="46">
        <v>6022.16</v>
      </c>
      <c r="J18" s="46">
        <v>6350.61</v>
      </c>
      <c r="K18" s="46">
        <v>6407.42</v>
      </c>
      <c r="L18" s="46">
        <v>6387.89</v>
      </c>
      <c r="M18" s="46">
        <v>6211.45</v>
      </c>
      <c r="N18" s="46">
        <v>6328.4</v>
      </c>
      <c r="O18" s="46">
        <v>6717.61</v>
      </c>
      <c r="P18" s="46"/>
      <c r="Q18" s="49">
        <f t="shared" si="0"/>
        <v>73146.46999999999</v>
      </c>
    </row>
    <row r="19" spans="1:17" ht="12.75">
      <c r="A19" s="131"/>
      <c r="B19" s="128"/>
      <c r="C19" s="31" t="s">
        <v>25</v>
      </c>
      <c r="D19" s="46">
        <v>14857.93</v>
      </c>
      <c r="E19" s="46">
        <v>13001.61</v>
      </c>
      <c r="F19" s="46">
        <v>13487.46</v>
      </c>
      <c r="G19" s="46">
        <v>13467.34</v>
      </c>
      <c r="H19" s="46">
        <v>12578.21</v>
      </c>
      <c r="I19" s="46">
        <v>14109.74</v>
      </c>
      <c r="J19" s="46">
        <v>14871.43</v>
      </c>
      <c r="K19" s="46">
        <v>14491.44</v>
      </c>
      <c r="L19" s="46">
        <v>14297.14</v>
      </c>
      <c r="M19" s="11">
        <v>13887.7</v>
      </c>
      <c r="N19" s="46">
        <v>15014.28</v>
      </c>
      <c r="O19" s="46">
        <v>16176.89</v>
      </c>
      <c r="P19" s="46"/>
      <c r="Q19" s="48">
        <f t="shared" si="0"/>
        <v>170241.16999999998</v>
      </c>
    </row>
    <row r="20" spans="1:17" ht="12.75">
      <c r="A20" s="122" t="s">
        <v>0</v>
      </c>
      <c r="B20" s="132" t="s">
        <v>24</v>
      </c>
      <c r="C20" s="133"/>
      <c r="D20" s="50">
        <f aca="true" t="shared" si="1" ref="D20:P22">SUM(D5,D8,D11,D14,D17)</f>
        <v>237298.72999999998</v>
      </c>
      <c r="E20" s="50">
        <f t="shared" si="1"/>
        <v>225713.48</v>
      </c>
      <c r="F20" s="50">
        <f>SUM(F5,F8,F11,F14,F17)</f>
        <v>254333.15</v>
      </c>
      <c r="G20" s="50">
        <f t="shared" si="1"/>
        <v>234954.65</v>
      </c>
      <c r="H20" s="50">
        <f t="shared" si="1"/>
        <v>235404.03999999998</v>
      </c>
      <c r="I20" s="50">
        <f t="shared" si="1"/>
        <v>253019.3</v>
      </c>
      <c r="J20" s="50">
        <f t="shared" si="1"/>
        <v>263008.85</v>
      </c>
      <c r="K20" s="50">
        <f t="shared" si="1"/>
        <v>267872.79</v>
      </c>
      <c r="L20" s="50">
        <f t="shared" si="1"/>
        <v>253957.36</v>
      </c>
      <c r="M20" s="50">
        <f t="shared" si="1"/>
        <v>243044.20999999996</v>
      </c>
      <c r="N20" s="50">
        <f t="shared" si="1"/>
        <v>251803.9</v>
      </c>
      <c r="O20" s="50">
        <f t="shared" si="1"/>
        <v>263471.99000000005</v>
      </c>
      <c r="P20" s="50">
        <f t="shared" si="1"/>
        <v>0</v>
      </c>
      <c r="Q20" s="44">
        <f>SUM(D20:O20)</f>
        <v>2983882.45</v>
      </c>
    </row>
    <row r="21" spans="1:17" ht="12.75">
      <c r="A21" s="123"/>
      <c r="B21" s="127" t="s">
        <v>50</v>
      </c>
      <c r="C21" s="54" t="s">
        <v>54</v>
      </c>
      <c r="D21" s="55">
        <f t="shared" si="1"/>
        <v>25359.71</v>
      </c>
      <c r="E21" s="55">
        <f t="shared" si="1"/>
        <v>23606.38</v>
      </c>
      <c r="F21" s="55">
        <f t="shared" si="1"/>
        <v>26157.510000000002</v>
      </c>
      <c r="G21" s="55">
        <f t="shared" si="1"/>
        <v>25380.81</v>
      </c>
      <c r="H21" s="55">
        <f t="shared" si="1"/>
        <v>24174.550000000003</v>
      </c>
      <c r="I21" s="55">
        <f t="shared" si="1"/>
        <v>27051.18</v>
      </c>
      <c r="J21" s="55">
        <f t="shared" si="1"/>
        <v>27093.42</v>
      </c>
      <c r="K21" s="55">
        <f t="shared" si="1"/>
        <v>26888.17</v>
      </c>
      <c r="L21" s="55">
        <f t="shared" si="1"/>
        <v>26127.19</v>
      </c>
      <c r="M21" s="55">
        <f t="shared" si="1"/>
        <v>26730.33</v>
      </c>
      <c r="N21" s="55">
        <f t="shared" si="1"/>
        <v>27268.629999999997</v>
      </c>
      <c r="O21" s="55">
        <f t="shared" si="1"/>
        <v>29981.63</v>
      </c>
      <c r="P21" s="55">
        <f t="shared" si="1"/>
        <v>-2842.3199999999997</v>
      </c>
      <c r="Q21" s="49">
        <f>SUM(D21:P21)</f>
        <v>312977.19</v>
      </c>
    </row>
    <row r="22" spans="1:17" ht="12.75">
      <c r="A22" s="124"/>
      <c r="B22" s="128"/>
      <c r="C22" s="56" t="s">
        <v>25</v>
      </c>
      <c r="D22" s="52">
        <f t="shared" si="1"/>
        <v>119504.82999999999</v>
      </c>
      <c r="E22" s="52">
        <f t="shared" si="1"/>
        <v>112254.1</v>
      </c>
      <c r="F22" s="52">
        <f t="shared" si="1"/>
        <v>125104.82999999999</v>
      </c>
      <c r="G22" s="52">
        <f t="shared" si="1"/>
        <v>121413.81999999999</v>
      </c>
      <c r="H22" s="52">
        <f t="shared" si="1"/>
        <v>112509.45999999999</v>
      </c>
      <c r="I22" s="52">
        <f t="shared" si="1"/>
        <v>126054.74</v>
      </c>
      <c r="J22" s="52">
        <f t="shared" si="1"/>
        <v>123388.64000000001</v>
      </c>
      <c r="K22" s="52">
        <f t="shared" si="1"/>
        <v>122699.08</v>
      </c>
      <c r="L22" s="52">
        <f t="shared" si="1"/>
        <v>119980.99999999999</v>
      </c>
      <c r="M22" s="52">
        <f t="shared" si="1"/>
        <v>123929.59999999999</v>
      </c>
      <c r="N22" s="52">
        <f t="shared" si="1"/>
        <v>129950.38999999998</v>
      </c>
      <c r="O22" s="52">
        <f t="shared" si="1"/>
        <v>143366.6</v>
      </c>
      <c r="P22" s="52">
        <f t="shared" si="1"/>
        <v>-17311.79</v>
      </c>
      <c r="Q22" s="48">
        <f>SUM(D22:P22)</f>
        <v>1462845.3</v>
      </c>
    </row>
    <row r="23" ht="12.75">
      <c r="N23" s="57"/>
    </row>
    <row r="24" spans="4:17" ht="12.75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4:17" ht="12.7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4:17" ht="12.7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4:17" ht="12.7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4:17" ht="12.7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4:17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4:17" ht="12.7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4:17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4:17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</sheetData>
  <sheetProtection/>
  <mergeCells count="19">
    <mergeCell ref="A17:A19"/>
    <mergeCell ref="B17:C17"/>
    <mergeCell ref="B18:B19"/>
    <mergeCell ref="A20:A22"/>
    <mergeCell ref="B20:C20"/>
    <mergeCell ref="B21:B22"/>
    <mergeCell ref="A11:A13"/>
    <mergeCell ref="B11:C11"/>
    <mergeCell ref="B12:B13"/>
    <mergeCell ref="A14:A16"/>
    <mergeCell ref="B14:C14"/>
    <mergeCell ref="B15:B16"/>
    <mergeCell ref="A1:Q1"/>
    <mergeCell ref="A5:A7"/>
    <mergeCell ref="B5:C5"/>
    <mergeCell ref="B6:B7"/>
    <mergeCell ref="A8:A10"/>
    <mergeCell ref="B8:C8"/>
    <mergeCell ref="B9:B10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Q20" sqref="Q20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6" width="10.00390625" style="34" customWidth="1"/>
    <col min="17" max="17" width="11.28125" style="37" customWidth="1"/>
    <col min="18" max="16384" width="11.421875" style="34" customWidth="1"/>
  </cols>
  <sheetData>
    <row r="1" spans="1:17" ht="24.75">
      <c r="A1" s="109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7" s="36" customFormat="1" ht="12.75">
      <c r="A2" s="35"/>
      <c r="B2" s="35"/>
      <c r="C2" s="35"/>
      <c r="Q2" s="37"/>
    </row>
    <row r="4" spans="4:17" s="38" customFormat="1" ht="12.75"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39" t="s">
        <v>12</v>
      </c>
      <c r="P4" s="6" t="s">
        <v>59</v>
      </c>
      <c r="Q4" s="40" t="s">
        <v>16</v>
      </c>
    </row>
    <row r="5" spans="1:17" ht="12.75">
      <c r="A5" s="130" t="s">
        <v>42</v>
      </c>
      <c r="B5" s="132" t="s">
        <v>24</v>
      </c>
      <c r="C5" s="133"/>
      <c r="D5" s="42">
        <v>46388.06</v>
      </c>
      <c r="E5" s="42">
        <v>39526.26</v>
      </c>
      <c r="F5" s="42">
        <v>43640.4</v>
      </c>
      <c r="G5" s="42">
        <v>41102.67</v>
      </c>
      <c r="H5" s="42">
        <v>40312.62</v>
      </c>
      <c r="I5" s="42">
        <v>45981.07</v>
      </c>
      <c r="J5" s="42">
        <v>48369.62</v>
      </c>
      <c r="K5" s="42">
        <v>46739.81</v>
      </c>
      <c r="L5" s="42">
        <v>47312.55</v>
      </c>
      <c r="M5" s="42">
        <v>45699.3</v>
      </c>
      <c r="N5" s="42">
        <v>43386.25</v>
      </c>
      <c r="O5" s="43">
        <v>48828.18</v>
      </c>
      <c r="P5" s="43"/>
      <c r="Q5" s="44">
        <f aca="true" t="shared" si="0" ref="Q5:Q17">SUM(D5:O5)</f>
        <v>537286.79</v>
      </c>
    </row>
    <row r="6" spans="1:17" ht="12.75">
      <c r="A6" s="131"/>
      <c r="B6" s="127" t="s">
        <v>50</v>
      </c>
      <c r="C6" s="31" t="s">
        <v>54</v>
      </c>
      <c r="D6" s="46">
        <v>6837.91</v>
      </c>
      <c r="E6" s="46">
        <v>5428</v>
      </c>
      <c r="F6" s="46">
        <v>5728.12</v>
      </c>
      <c r="G6" s="46">
        <v>5318.13</v>
      </c>
      <c r="H6" s="46">
        <v>5237.01</v>
      </c>
      <c r="I6" s="46">
        <v>6276.75</v>
      </c>
      <c r="J6" s="46">
        <v>6813.58</v>
      </c>
      <c r="K6" s="46">
        <v>5868.97</v>
      </c>
      <c r="L6" s="46">
        <v>5954.51</v>
      </c>
      <c r="M6" s="46">
        <v>6437.04</v>
      </c>
      <c r="N6" s="46">
        <v>6025.38</v>
      </c>
      <c r="O6" s="47">
        <v>7429.17</v>
      </c>
      <c r="P6" s="47"/>
      <c r="Q6" s="49">
        <f t="shared" si="0"/>
        <v>73354.57</v>
      </c>
    </row>
    <row r="7" spans="1:17" ht="12.75">
      <c r="A7" s="131"/>
      <c r="B7" s="128"/>
      <c r="C7" s="31" t="s">
        <v>25</v>
      </c>
      <c r="D7" s="46">
        <v>29086.92</v>
      </c>
      <c r="E7" s="46">
        <v>23081.07</v>
      </c>
      <c r="F7" s="46">
        <v>24437.17</v>
      </c>
      <c r="G7" s="46">
        <v>22621.61</v>
      </c>
      <c r="H7" s="46">
        <v>22626.06</v>
      </c>
      <c r="I7" s="46">
        <v>26962.1</v>
      </c>
      <c r="J7" s="46">
        <v>29237.76</v>
      </c>
      <c r="K7" s="46">
        <v>25181.67</v>
      </c>
      <c r="L7" s="46">
        <v>25906.53</v>
      </c>
      <c r="M7" s="46">
        <v>28036.61</v>
      </c>
      <c r="N7" s="46">
        <v>33249.77</v>
      </c>
      <c r="O7" s="47">
        <v>33635.96</v>
      </c>
      <c r="P7" s="47"/>
      <c r="Q7" s="48">
        <f t="shared" si="0"/>
        <v>324063.23000000004</v>
      </c>
    </row>
    <row r="8" spans="1:17" ht="12.75">
      <c r="A8" s="136" t="s">
        <v>43</v>
      </c>
      <c r="B8" s="132" t="s">
        <v>24</v>
      </c>
      <c r="C8" s="133"/>
      <c r="D8" s="42">
        <v>38326.07</v>
      </c>
      <c r="E8" s="42">
        <v>31427.79</v>
      </c>
      <c r="F8" s="42">
        <v>34035.66</v>
      </c>
      <c r="G8" s="42">
        <v>32091.46</v>
      </c>
      <c r="H8" s="42">
        <v>31088.16</v>
      </c>
      <c r="I8" s="42">
        <v>37743.85</v>
      </c>
      <c r="J8" s="42">
        <v>39897.72</v>
      </c>
      <c r="K8" s="42">
        <v>38471.63</v>
      </c>
      <c r="L8" s="42">
        <v>36591.54</v>
      </c>
      <c r="M8" s="42">
        <v>35009.49</v>
      </c>
      <c r="N8" s="42">
        <v>34513.91</v>
      </c>
      <c r="O8" s="43">
        <v>39571.95</v>
      </c>
      <c r="P8" s="43"/>
      <c r="Q8" s="44">
        <f t="shared" si="0"/>
        <v>428769.23000000004</v>
      </c>
    </row>
    <row r="9" spans="1:17" ht="12.75">
      <c r="A9" s="135"/>
      <c r="B9" s="127" t="s">
        <v>50</v>
      </c>
      <c r="C9" s="31" t="s">
        <v>54</v>
      </c>
      <c r="D9" s="46">
        <v>3428.17</v>
      </c>
      <c r="E9" s="46">
        <v>1954.11</v>
      </c>
      <c r="F9" s="46">
        <v>2209.99</v>
      </c>
      <c r="G9" s="46">
        <v>1933.46</v>
      </c>
      <c r="H9" s="46">
        <v>1926.83</v>
      </c>
      <c r="I9" s="46">
        <v>1532.32</v>
      </c>
      <c r="J9" s="46">
        <v>2181.23</v>
      </c>
      <c r="K9" s="46">
        <v>2252.76</v>
      </c>
      <c r="L9" s="46">
        <v>2238.75</v>
      </c>
      <c r="M9" s="46">
        <v>2136.05</v>
      </c>
      <c r="N9" s="46">
        <v>2159.01</v>
      </c>
      <c r="O9" s="47">
        <v>2459.61</v>
      </c>
      <c r="P9" s="47"/>
      <c r="Q9" s="49">
        <f t="shared" si="0"/>
        <v>26412.29</v>
      </c>
    </row>
    <row r="10" spans="1:17" ht="12.75">
      <c r="A10" s="135"/>
      <c r="B10" s="128"/>
      <c r="C10" s="31" t="s">
        <v>25</v>
      </c>
      <c r="D10" s="46">
        <v>16490.6</v>
      </c>
      <c r="E10" s="46">
        <v>12633.65</v>
      </c>
      <c r="F10" s="46">
        <v>17386.34</v>
      </c>
      <c r="G10" s="46">
        <v>17599.61</v>
      </c>
      <c r="H10" s="46">
        <v>16016.08</v>
      </c>
      <c r="I10" s="46">
        <v>18272.27</v>
      </c>
      <c r="J10" s="46">
        <v>16839.34</v>
      </c>
      <c r="K10" s="46">
        <v>17607.93</v>
      </c>
      <c r="L10" s="46">
        <v>18186.27</v>
      </c>
      <c r="M10" s="46">
        <v>17183.9</v>
      </c>
      <c r="N10" s="46">
        <v>19907.72</v>
      </c>
      <c r="O10" s="47">
        <v>17952.41</v>
      </c>
      <c r="P10" s="47"/>
      <c r="Q10" s="48">
        <f t="shared" si="0"/>
        <v>206076.12</v>
      </c>
    </row>
    <row r="11" spans="1:17" ht="12.75">
      <c r="A11" s="134" t="s">
        <v>44</v>
      </c>
      <c r="B11" s="132" t="s">
        <v>24</v>
      </c>
      <c r="C11" s="133"/>
      <c r="D11" s="42">
        <v>47289.6</v>
      </c>
      <c r="E11" s="42">
        <v>40285.16</v>
      </c>
      <c r="F11" s="42">
        <v>43596.97</v>
      </c>
      <c r="G11" s="42">
        <v>45719.9</v>
      </c>
      <c r="H11" s="42">
        <v>42098.08</v>
      </c>
      <c r="I11" s="42">
        <v>44260.99</v>
      </c>
      <c r="J11" s="42">
        <v>48696.94</v>
      </c>
      <c r="K11" s="42">
        <v>44537.07</v>
      </c>
      <c r="L11" s="42">
        <v>45316.4</v>
      </c>
      <c r="M11" s="42">
        <v>46961.04</v>
      </c>
      <c r="N11" s="42">
        <v>45092.74</v>
      </c>
      <c r="O11" s="42">
        <v>50637.68</v>
      </c>
      <c r="P11" s="42"/>
      <c r="Q11" s="44">
        <f t="shared" si="0"/>
        <v>544492.5700000001</v>
      </c>
    </row>
    <row r="12" spans="1:17" ht="12.75">
      <c r="A12" s="135"/>
      <c r="B12" s="127" t="s">
        <v>50</v>
      </c>
      <c r="C12" s="31" t="s">
        <v>51</v>
      </c>
      <c r="D12" s="46">
        <v>4963.44</v>
      </c>
      <c r="E12" s="46">
        <v>4525.42</v>
      </c>
      <c r="F12" s="46">
        <v>5040.13</v>
      </c>
      <c r="G12" s="46">
        <v>5079.21</v>
      </c>
      <c r="H12" s="46">
        <v>4749.59</v>
      </c>
      <c r="I12" s="46">
        <v>5884.45</v>
      </c>
      <c r="J12" s="46">
        <v>4939.11</v>
      </c>
      <c r="K12" s="46">
        <v>5214.16</v>
      </c>
      <c r="L12" s="46">
        <v>4794.57</v>
      </c>
      <c r="M12" s="46">
        <v>5162.07</v>
      </c>
      <c r="N12" s="46">
        <v>5146.52</v>
      </c>
      <c r="O12" s="46">
        <v>5949.11</v>
      </c>
      <c r="P12" s="46"/>
      <c r="Q12" s="49">
        <f t="shared" si="0"/>
        <v>61447.78</v>
      </c>
    </row>
    <row r="13" spans="1:17" ht="12.75">
      <c r="A13" s="135"/>
      <c r="B13" s="128"/>
      <c r="C13" s="31" t="s">
        <v>25</v>
      </c>
      <c r="D13" s="46">
        <v>23562.32</v>
      </c>
      <c r="E13" s="46">
        <v>21803.67</v>
      </c>
      <c r="F13" s="46">
        <v>24245.6</v>
      </c>
      <c r="G13" s="46">
        <v>24660.37</v>
      </c>
      <c r="H13" s="46">
        <v>23969.99</v>
      </c>
      <c r="I13" s="46">
        <v>29959.96</v>
      </c>
      <c r="J13" s="46">
        <v>24820.5</v>
      </c>
      <c r="K13" s="46">
        <v>25164.37</v>
      </c>
      <c r="L13" s="46">
        <v>22514.15</v>
      </c>
      <c r="M13" s="46">
        <v>24317.89</v>
      </c>
      <c r="N13" s="46">
        <v>30325.9</v>
      </c>
      <c r="O13" s="46">
        <v>30084.64</v>
      </c>
      <c r="P13" s="46"/>
      <c r="Q13" s="48">
        <f t="shared" si="0"/>
        <v>305429.36000000004</v>
      </c>
    </row>
    <row r="14" spans="1:17" ht="12.75">
      <c r="A14" s="130" t="s">
        <v>45</v>
      </c>
      <c r="B14" s="132" t="s">
        <v>24</v>
      </c>
      <c r="C14" s="133"/>
      <c r="D14" s="42">
        <v>69315</v>
      </c>
      <c r="E14" s="42">
        <v>61168.6</v>
      </c>
      <c r="F14" s="42">
        <v>65664.79</v>
      </c>
      <c r="G14" s="42">
        <v>62148.24</v>
      </c>
      <c r="H14" s="42">
        <v>60128.32</v>
      </c>
      <c r="I14" s="42">
        <v>69195.16</v>
      </c>
      <c r="J14" s="42">
        <v>69929.98</v>
      </c>
      <c r="K14" s="42">
        <v>67572.08</v>
      </c>
      <c r="L14" s="42">
        <v>67165.88</v>
      </c>
      <c r="M14" s="42">
        <v>69544.32</v>
      </c>
      <c r="N14" s="42">
        <v>67959.74</v>
      </c>
      <c r="O14" s="42">
        <v>74026.24</v>
      </c>
      <c r="P14" s="42"/>
      <c r="Q14" s="44">
        <f t="shared" si="0"/>
        <v>803818.3499999999</v>
      </c>
    </row>
    <row r="15" spans="1:17" ht="12.75">
      <c r="A15" s="131"/>
      <c r="B15" s="127" t="s">
        <v>50</v>
      </c>
      <c r="C15" s="31" t="s">
        <v>54</v>
      </c>
      <c r="D15" s="46">
        <v>6678.63</v>
      </c>
      <c r="E15" s="46">
        <v>5588.02</v>
      </c>
      <c r="F15" s="46">
        <v>5893.3</v>
      </c>
      <c r="G15" s="46">
        <v>5773.1</v>
      </c>
      <c r="H15" s="46">
        <v>5534.18</v>
      </c>
      <c r="I15" s="46">
        <v>6438.98</v>
      </c>
      <c r="J15" s="46">
        <v>6407.27</v>
      </c>
      <c r="K15" s="46">
        <v>5872.65</v>
      </c>
      <c r="L15" s="46">
        <v>6704.44</v>
      </c>
      <c r="M15" s="46">
        <v>6326.72</v>
      </c>
      <c r="N15" s="46">
        <v>6012.79</v>
      </c>
      <c r="O15" s="46">
        <v>7874.89</v>
      </c>
      <c r="P15" s="46"/>
      <c r="Q15" s="49">
        <f t="shared" si="0"/>
        <v>75104.97000000002</v>
      </c>
    </row>
    <row r="16" spans="1:17" ht="12.75">
      <c r="A16" s="131"/>
      <c r="B16" s="128"/>
      <c r="C16" s="31" t="s">
        <v>25</v>
      </c>
      <c r="D16" s="46">
        <v>32730.13</v>
      </c>
      <c r="E16" s="46">
        <v>28043.18</v>
      </c>
      <c r="F16" s="46">
        <v>29977.82</v>
      </c>
      <c r="G16" s="46">
        <v>29959.92</v>
      </c>
      <c r="H16" s="46">
        <v>28565.91</v>
      </c>
      <c r="I16" s="46">
        <v>32863.81</v>
      </c>
      <c r="J16" s="46">
        <v>32561.91</v>
      </c>
      <c r="K16" s="46">
        <v>29846.15</v>
      </c>
      <c r="L16" s="46">
        <v>34200.55</v>
      </c>
      <c r="M16" s="46">
        <v>32705.4</v>
      </c>
      <c r="N16" s="46">
        <v>38763.35</v>
      </c>
      <c r="O16" s="46">
        <v>43140.74</v>
      </c>
      <c r="P16" s="46"/>
      <c r="Q16" s="48">
        <f t="shared" si="0"/>
        <v>393358.87</v>
      </c>
    </row>
    <row r="17" spans="1:17" ht="12.75">
      <c r="A17" s="130" t="s">
        <v>46</v>
      </c>
      <c r="B17" s="132" t="s">
        <v>24</v>
      </c>
      <c r="C17" s="133"/>
      <c r="D17" s="42">
        <v>43436.53</v>
      </c>
      <c r="E17" s="42">
        <v>38309.57</v>
      </c>
      <c r="F17" s="42">
        <v>41228.52</v>
      </c>
      <c r="G17" s="42">
        <v>38730.66</v>
      </c>
      <c r="H17" s="42">
        <v>38448.02</v>
      </c>
      <c r="I17" s="42">
        <v>41874.94</v>
      </c>
      <c r="J17" s="42">
        <v>44730.17</v>
      </c>
      <c r="K17" s="42">
        <v>43249.24</v>
      </c>
      <c r="L17" s="42">
        <v>42601.63</v>
      </c>
      <c r="M17" s="42">
        <v>44454.3</v>
      </c>
      <c r="N17" s="42">
        <v>41499.26</v>
      </c>
      <c r="O17" s="42">
        <v>47884.61</v>
      </c>
      <c r="P17" s="42"/>
      <c r="Q17" s="44">
        <f t="shared" si="0"/>
        <v>506447.44999999995</v>
      </c>
    </row>
    <row r="18" spans="1:17" ht="12.75">
      <c r="A18" s="131"/>
      <c r="B18" s="127" t="s">
        <v>50</v>
      </c>
      <c r="C18" s="31" t="s">
        <v>54</v>
      </c>
      <c r="D18" s="46">
        <v>6190.64</v>
      </c>
      <c r="E18" s="46">
        <v>4715.32</v>
      </c>
      <c r="F18" s="46">
        <v>5145.66</v>
      </c>
      <c r="G18" s="46">
        <v>5265.46</v>
      </c>
      <c r="H18" s="46">
        <v>4926.34</v>
      </c>
      <c r="I18" s="46">
        <v>5804.53</v>
      </c>
      <c r="J18" s="46">
        <v>6033.98</v>
      </c>
      <c r="K18" s="46">
        <v>5634.05</v>
      </c>
      <c r="L18" s="46">
        <v>5895.76</v>
      </c>
      <c r="M18" s="46">
        <v>5818.32</v>
      </c>
      <c r="N18" s="46">
        <v>5148.19</v>
      </c>
      <c r="O18" s="46">
        <v>5921.99</v>
      </c>
      <c r="P18" s="46">
        <v>1888.22</v>
      </c>
      <c r="Q18" s="49">
        <f>SUM(D18:P18)</f>
        <v>68388.46</v>
      </c>
    </row>
    <row r="19" spans="1:17" ht="12.75">
      <c r="A19" s="131"/>
      <c r="B19" s="128"/>
      <c r="C19" s="31" t="s">
        <v>25</v>
      </c>
      <c r="D19" s="46">
        <v>14202.26</v>
      </c>
      <c r="E19" s="46">
        <v>11014.55</v>
      </c>
      <c r="F19" s="46">
        <v>12198.89</v>
      </c>
      <c r="G19" s="46">
        <v>12182.86</v>
      </c>
      <c r="H19" s="46">
        <v>11337.47</v>
      </c>
      <c r="I19" s="46">
        <v>12684.34</v>
      </c>
      <c r="J19" s="46">
        <v>13356.84</v>
      </c>
      <c r="K19" s="46">
        <v>12184.54</v>
      </c>
      <c r="L19" s="46">
        <v>13104.39</v>
      </c>
      <c r="M19" s="11">
        <v>13285.03</v>
      </c>
      <c r="N19" s="46">
        <v>12287.17</v>
      </c>
      <c r="O19" s="46">
        <v>15163.93</v>
      </c>
      <c r="P19" s="46">
        <v>4323.74</v>
      </c>
      <c r="Q19" s="48">
        <f>SUM(D19:P19)</f>
        <v>157326.00999999998</v>
      </c>
    </row>
    <row r="20" spans="1:17" ht="12.75">
      <c r="A20" s="122" t="s">
        <v>0</v>
      </c>
      <c r="B20" s="132" t="s">
        <v>24</v>
      </c>
      <c r="C20" s="133"/>
      <c r="D20" s="50">
        <f aca="true" t="shared" si="1" ref="D20:O22">SUM(D5,D8,D11,D14,D17)</f>
        <v>244755.26</v>
      </c>
      <c r="E20" s="50">
        <f t="shared" si="1"/>
        <v>210717.38</v>
      </c>
      <c r="F20" s="50">
        <f>SUM(F5,F8,F11,F14,F17)</f>
        <v>228166.34</v>
      </c>
      <c r="G20" s="50">
        <f t="shared" si="1"/>
        <v>219792.93</v>
      </c>
      <c r="H20" s="50">
        <f t="shared" si="1"/>
        <v>212075.19999999998</v>
      </c>
      <c r="I20" s="50">
        <f t="shared" si="1"/>
        <v>239056.01</v>
      </c>
      <c r="J20" s="50">
        <f t="shared" si="1"/>
        <v>251624.43</v>
      </c>
      <c r="K20" s="50">
        <f t="shared" si="1"/>
        <v>240569.83000000002</v>
      </c>
      <c r="L20" s="50">
        <f t="shared" si="1"/>
        <v>238988</v>
      </c>
      <c r="M20" s="50">
        <f t="shared" si="1"/>
        <v>241668.45</v>
      </c>
      <c r="N20" s="50">
        <f t="shared" si="1"/>
        <v>232451.90000000002</v>
      </c>
      <c r="O20" s="50">
        <f t="shared" si="1"/>
        <v>260948.65999999997</v>
      </c>
      <c r="P20" s="50">
        <f>SUM(P5,P8,P11,P14,P17)</f>
        <v>0</v>
      </c>
      <c r="Q20" s="44">
        <f>SUM(D20:O20)</f>
        <v>2820814.39</v>
      </c>
    </row>
    <row r="21" spans="1:17" ht="12.75">
      <c r="A21" s="123"/>
      <c r="B21" s="127" t="s">
        <v>50</v>
      </c>
      <c r="C21" s="54" t="s">
        <v>54</v>
      </c>
      <c r="D21" s="55">
        <f t="shared" si="1"/>
        <v>28098.79</v>
      </c>
      <c r="E21" s="55">
        <f t="shared" si="1"/>
        <v>22210.87</v>
      </c>
      <c r="F21" s="55">
        <f t="shared" si="1"/>
        <v>24017.2</v>
      </c>
      <c r="G21" s="55">
        <f t="shared" si="1"/>
        <v>23369.36</v>
      </c>
      <c r="H21" s="55">
        <f t="shared" si="1"/>
        <v>22373.95</v>
      </c>
      <c r="I21" s="55">
        <f t="shared" si="1"/>
        <v>25937.03</v>
      </c>
      <c r="J21" s="55">
        <f t="shared" si="1"/>
        <v>26375.17</v>
      </c>
      <c r="K21" s="55">
        <f t="shared" si="1"/>
        <v>24842.59</v>
      </c>
      <c r="L21" s="55">
        <f t="shared" si="1"/>
        <v>25588.03</v>
      </c>
      <c r="M21" s="55">
        <f t="shared" si="1"/>
        <v>25880.2</v>
      </c>
      <c r="N21" s="55">
        <f t="shared" si="1"/>
        <v>24491.89</v>
      </c>
      <c r="O21" s="55">
        <f t="shared" si="1"/>
        <v>29634.769999999997</v>
      </c>
      <c r="P21" s="55">
        <f>SUM(P6,P9,P12,P15,P18)</f>
        <v>1888.22</v>
      </c>
      <c r="Q21" s="49">
        <f>SUM(D21:P21)</f>
        <v>304708.07</v>
      </c>
    </row>
    <row r="22" spans="1:17" ht="12.75">
      <c r="A22" s="124"/>
      <c r="B22" s="128"/>
      <c r="C22" s="56" t="s">
        <v>25</v>
      </c>
      <c r="D22" s="52">
        <f t="shared" si="1"/>
        <v>116072.23</v>
      </c>
      <c r="E22" s="52">
        <f t="shared" si="1"/>
        <v>96576.12000000001</v>
      </c>
      <c r="F22" s="52">
        <f t="shared" si="1"/>
        <v>108245.81999999999</v>
      </c>
      <c r="G22" s="52">
        <f t="shared" si="1"/>
        <v>107024.37</v>
      </c>
      <c r="H22" s="52">
        <f t="shared" si="1"/>
        <v>102515.51000000001</v>
      </c>
      <c r="I22" s="52">
        <f t="shared" si="1"/>
        <v>120742.47999999998</v>
      </c>
      <c r="J22" s="52">
        <f t="shared" si="1"/>
        <v>116816.35</v>
      </c>
      <c r="K22" s="52">
        <f t="shared" si="1"/>
        <v>109984.66</v>
      </c>
      <c r="L22" s="52">
        <f t="shared" si="1"/>
        <v>113911.89000000001</v>
      </c>
      <c r="M22" s="52">
        <f t="shared" si="1"/>
        <v>115528.82999999999</v>
      </c>
      <c r="N22" s="52">
        <f t="shared" si="1"/>
        <v>134533.91</v>
      </c>
      <c r="O22" s="52">
        <f t="shared" si="1"/>
        <v>139977.68</v>
      </c>
      <c r="P22" s="52">
        <f>SUM(P7,P10,P13,P16,P19)</f>
        <v>4323.74</v>
      </c>
      <c r="Q22" s="48">
        <f>SUM(D22:P22)</f>
        <v>1386253.5899999999</v>
      </c>
    </row>
    <row r="23" ht="12.75">
      <c r="N23" s="57" t="s">
        <v>57</v>
      </c>
    </row>
    <row r="24" spans="4:17" ht="12.75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4:17" ht="12.7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4:17" ht="12.7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4:17" ht="12.7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4:17" ht="12.7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4:17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4:17" ht="12.7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4:17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4:17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</sheetData>
  <sheetProtection/>
  <mergeCells count="19">
    <mergeCell ref="A1:Q1"/>
    <mergeCell ref="A5:A7"/>
    <mergeCell ref="B5:C5"/>
    <mergeCell ref="B6:B7"/>
    <mergeCell ref="A8:A10"/>
    <mergeCell ref="B8:C8"/>
    <mergeCell ref="B9:B10"/>
    <mergeCell ref="A11:A13"/>
    <mergeCell ref="B11:C11"/>
    <mergeCell ref="B12:B13"/>
    <mergeCell ref="A14:A16"/>
    <mergeCell ref="B14:C14"/>
    <mergeCell ref="B15:B16"/>
    <mergeCell ref="A17:A19"/>
    <mergeCell ref="B17:C17"/>
    <mergeCell ref="B18:B19"/>
    <mergeCell ref="A20:A22"/>
    <mergeCell ref="B20:C20"/>
    <mergeCell ref="B21:B22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D20" sqref="D20:I20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5" width="10.00390625" style="34" customWidth="1"/>
    <col min="16" max="16" width="11.28125" style="37" customWidth="1"/>
    <col min="17" max="16384" width="11.421875" style="34" customWidth="1"/>
  </cols>
  <sheetData>
    <row r="1" spans="1:16" ht="24.75">
      <c r="A1" s="109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6" customFormat="1" ht="12.75">
      <c r="A2" s="35"/>
      <c r="B2" s="35"/>
      <c r="C2" s="35"/>
      <c r="P2" s="37"/>
    </row>
    <row r="4" spans="4:16" s="38" customFormat="1" ht="12.75"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39" t="s">
        <v>12</v>
      </c>
      <c r="P4" s="40" t="s">
        <v>16</v>
      </c>
    </row>
    <row r="5" spans="1:16" ht="12.75">
      <c r="A5" s="130" t="s">
        <v>42</v>
      </c>
      <c r="B5" s="132" t="s">
        <v>24</v>
      </c>
      <c r="C5" s="133"/>
      <c r="D5" s="42">
        <v>46449.86</v>
      </c>
      <c r="E5" s="42">
        <v>39367.88</v>
      </c>
      <c r="F5" s="42">
        <v>41797.87</v>
      </c>
      <c r="G5" s="42">
        <v>43991.22</v>
      </c>
      <c r="H5" s="42">
        <v>42449.8</v>
      </c>
      <c r="I5" s="42">
        <v>43151.45</v>
      </c>
      <c r="J5" s="42">
        <v>47744.4</v>
      </c>
      <c r="K5" s="42">
        <v>47804.25</v>
      </c>
      <c r="L5" s="42">
        <v>42803.39</v>
      </c>
      <c r="M5" s="42">
        <v>48521.56</v>
      </c>
      <c r="N5" s="42">
        <v>43477.41</v>
      </c>
      <c r="O5" s="43">
        <v>45835.58</v>
      </c>
      <c r="P5" s="44">
        <f aca="true" t="shared" si="0" ref="P5:P19">SUM(D5:O5)</f>
        <v>533394.67</v>
      </c>
    </row>
    <row r="6" spans="1:16" ht="12.75">
      <c r="A6" s="131"/>
      <c r="B6" s="127" t="s">
        <v>50</v>
      </c>
      <c r="C6" s="31" t="s">
        <v>54</v>
      </c>
      <c r="D6" s="46">
        <v>5484.08</v>
      </c>
      <c r="E6" s="46">
        <v>4928.35</v>
      </c>
      <c r="F6" s="46">
        <v>5079.85</v>
      </c>
      <c r="G6" s="46">
        <v>5388.59</v>
      </c>
      <c r="H6" s="46">
        <v>5811.49</v>
      </c>
      <c r="I6" s="46">
        <v>5368.49</v>
      </c>
      <c r="J6" s="46">
        <v>5909.14</v>
      </c>
      <c r="K6" s="46">
        <v>5372.08</v>
      </c>
      <c r="L6" s="46">
        <v>5425.93</v>
      </c>
      <c r="M6" s="46">
        <v>7000.88</v>
      </c>
      <c r="N6" s="46">
        <v>5884.45</v>
      </c>
      <c r="O6" s="47">
        <v>6219.97</v>
      </c>
      <c r="P6" s="49">
        <f t="shared" si="0"/>
        <v>67873.29999999999</v>
      </c>
    </row>
    <row r="7" spans="1:16" ht="12.75">
      <c r="A7" s="131"/>
      <c r="B7" s="128"/>
      <c r="C7" s="31" t="s">
        <v>25</v>
      </c>
      <c r="D7" s="46">
        <v>22533.74</v>
      </c>
      <c r="E7" s="46">
        <v>20874.72</v>
      </c>
      <c r="F7" s="46">
        <v>22073.13</v>
      </c>
      <c r="G7" s="46">
        <v>23372.61</v>
      </c>
      <c r="H7" s="46">
        <v>25062.74</v>
      </c>
      <c r="I7" s="46">
        <v>22752.7</v>
      </c>
      <c r="J7" s="46">
        <v>24682.44</v>
      </c>
      <c r="K7" s="46">
        <v>21921.8</v>
      </c>
      <c r="L7" s="46">
        <v>21901.47</v>
      </c>
      <c r="M7" s="46">
        <v>28264.2</v>
      </c>
      <c r="N7" s="46">
        <v>24299.9</v>
      </c>
      <c r="O7" s="47">
        <v>25722.31</v>
      </c>
      <c r="P7" s="48">
        <f t="shared" si="0"/>
        <v>283461.76</v>
      </c>
    </row>
    <row r="8" spans="1:16" ht="12.75">
      <c r="A8" s="136" t="s">
        <v>52</v>
      </c>
      <c r="B8" s="132" t="s">
        <v>24</v>
      </c>
      <c r="C8" s="133"/>
      <c r="D8" s="42">
        <v>40541.19</v>
      </c>
      <c r="E8" s="42">
        <v>33205.65</v>
      </c>
      <c r="F8" s="42">
        <v>34543.37</v>
      </c>
      <c r="G8" s="42">
        <v>36192.13</v>
      </c>
      <c r="H8" s="42">
        <v>34390.88</v>
      </c>
      <c r="I8" s="42">
        <v>34813.68</v>
      </c>
      <c r="J8" s="42">
        <v>40673.15</v>
      </c>
      <c r="K8" s="42">
        <v>40574.38</v>
      </c>
      <c r="L8" s="42">
        <v>34581.49</v>
      </c>
      <c r="M8" s="42">
        <v>38317.41</v>
      </c>
      <c r="N8" s="42">
        <v>33142.4</v>
      </c>
      <c r="O8" s="43">
        <v>36500.57</v>
      </c>
      <c r="P8" s="44">
        <f t="shared" si="0"/>
        <v>437476.3</v>
      </c>
    </row>
    <row r="9" spans="1:16" ht="12.75">
      <c r="A9" s="135"/>
      <c r="B9" s="127" t="s">
        <v>50</v>
      </c>
      <c r="C9" s="31" t="s">
        <v>54</v>
      </c>
      <c r="D9" s="46">
        <v>3131.2</v>
      </c>
      <c r="E9" s="46">
        <v>2623.57</v>
      </c>
      <c r="F9" s="46">
        <v>2692.5</v>
      </c>
      <c r="G9" s="46">
        <v>3192.23</v>
      </c>
      <c r="H9" s="46">
        <v>3053.65</v>
      </c>
      <c r="I9" s="46">
        <v>3080.22</v>
      </c>
      <c r="J9" s="46">
        <v>3532.56</v>
      </c>
      <c r="K9" s="46">
        <v>3246.8</v>
      </c>
      <c r="L9" s="46">
        <v>3073.04</v>
      </c>
      <c r="M9" s="46">
        <v>3734.19</v>
      </c>
      <c r="N9" s="46">
        <v>3199.58</v>
      </c>
      <c r="O9" s="47">
        <v>3484.22</v>
      </c>
      <c r="P9" s="49">
        <f t="shared" si="0"/>
        <v>38043.76</v>
      </c>
    </row>
    <row r="10" spans="1:16" ht="12.75">
      <c r="A10" s="135"/>
      <c r="B10" s="128"/>
      <c r="C10" s="31" t="s">
        <v>25</v>
      </c>
      <c r="D10" s="46">
        <v>13590.88</v>
      </c>
      <c r="E10" s="46">
        <v>11394.99</v>
      </c>
      <c r="F10" s="46">
        <v>11787.25</v>
      </c>
      <c r="G10" s="46">
        <v>14320.39</v>
      </c>
      <c r="H10" s="46">
        <v>13630.42</v>
      </c>
      <c r="I10" s="46">
        <v>13858.96</v>
      </c>
      <c r="J10" s="46">
        <v>15872.61</v>
      </c>
      <c r="K10" s="46">
        <v>14662.12</v>
      </c>
      <c r="L10" s="46">
        <v>13916.5</v>
      </c>
      <c r="M10" s="46">
        <v>17061.84</v>
      </c>
      <c r="N10" s="46">
        <v>14693.44</v>
      </c>
      <c r="O10" s="47">
        <v>15939.52</v>
      </c>
      <c r="P10" s="48">
        <f t="shared" si="0"/>
        <v>170728.91999999998</v>
      </c>
    </row>
    <row r="11" spans="1:16" ht="12.75">
      <c r="A11" s="134" t="s">
        <v>44</v>
      </c>
      <c r="B11" s="132" t="s">
        <v>24</v>
      </c>
      <c r="C11" s="133"/>
      <c r="D11" s="42">
        <v>56525.01</v>
      </c>
      <c r="E11" s="42">
        <v>46724.6</v>
      </c>
      <c r="F11" s="42">
        <v>47057.76</v>
      </c>
      <c r="G11" s="42">
        <v>51031.64</v>
      </c>
      <c r="H11" s="42">
        <v>51478.94</v>
      </c>
      <c r="I11" s="42">
        <v>47728.85</v>
      </c>
      <c r="J11" s="42">
        <v>48947.24</v>
      </c>
      <c r="K11" s="42">
        <v>48440.78</v>
      </c>
      <c r="L11" s="42">
        <v>45131.17</v>
      </c>
      <c r="M11" s="42">
        <v>52775.96</v>
      </c>
      <c r="N11" s="42">
        <v>41798.58</v>
      </c>
      <c r="O11" s="42">
        <v>47494.81</v>
      </c>
      <c r="P11" s="44">
        <f t="shared" si="0"/>
        <v>585135.3399999999</v>
      </c>
    </row>
    <row r="12" spans="1:16" ht="12.75">
      <c r="A12" s="135"/>
      <c r="B12" s="127" t="s">
        <v>50</v>
      </c>
      <c r="C12" s="31" t="s">
        <v>51</v>
      </c>
      <c r="D12" s="46">
        <v>3618</v>
      </c>
      <c r="E12" s="46">
        <v>3459.32</v>
      </c>
      <c r="F12" s="46">
        <v>3480.86</v>
      </c>
      <c r="G12" s="46">
        <v>3993.52</v>
      </c>
      <c r="H12" s="46">
        <v>3857.1</v>
      </c>
      <c r="I12" s="46">
        <v>3812.58</v>
      </c>
      <c r="J12" s="46">
        <v>4675.62</v>
      </c>
      <c r="K12" s="46">
        <v>4403.49</v>
      </c>
      <c r="L12" s="46">
        <v>4223.38</v>
      </c>
      <c r="M12" s="46">
        <v>4780.56</v>
      </c>
      <c r="N12" s="46">
        <v>4276.92</v>
      </c>
      <c r="O12" s="46">
        <v>5537.87</v>
      </c>
      <c r="P12" s="49">
        <f t="shared" si="0"/>
        <v>50119.219999999994</v>
      </c>
    </row>
    <row r="13" spans="1:16" ht="12.75">
      <c r="A13" s="135"/>
      <c r="B13" s="128"/>
      <c r="C13" s="31" t="s">
        <v>25</v>
      </c>
      <c r="D13" s="46">
        <v>16741.48</v>
      </c>
      <c r="E13" s="46">
        <v>16108.76</v>
      </c>
      <c r="F13" s="46">
        <v>16168.12</v>
      </c>
      <c r="G13" s="46">
        <v>18385.22</v>
      </c>
      <c r="H13" s="46">
        <v>17843.39</v>
      </c>
      <c r="I13" s="46">
        <v>17487.52</v>
      </c>
      <c r="J13" s="46">
        <v>21648.62</v>
      </c>
      <c r="K13" s="46">
        <v>20531.56</v>
      </c>
      <c r="L13" s="46">
        <v>20348.86</v>
      </c>
      <c r="M13" s="46">
        <v>22879.28</v>
      </c>
      <c r="N13" s="46">
        <v>20398.34</v>
      </c>
      <c r="O13" s="46">
        <v>26125.95</v>
      </c>
      <c r="P13" s="48">
        <f t="shared" si="0"/>
        <v>234667.10000000003</v>
      </c>
    </row>
    <row r="14" spans="1:16" ht="12.75">
      <c r="A14" s="130" t="s">
        <v>45</v>
      </c>
      <c r="B14" s="132" t="s">
        <v>24</v>
      </c>
      <c r="C14" s="133"/>
      <c r="D14" s="42">
        <v>73115.2</v>
      </c>
      <c r="E14" s="42">
        <v>62421.03</v>
      </c>
      <c r="F14" s="42">
        <v>65881.4</v>
      </c>
      <c r="G14" s="42">
        <v>69437.53</v>
      </c>
      <c r="H14" s="42">
        <v>68384.13</v>
      </c>
      <c r="I14" s="42">
        <v>63920.09</v>
      </c>
      <c r="J14" s="42">
        <v>70945.8</v>
      </c>
      <c r="K14" s="42">
        <v>67840.86</v>
      </c>
      <c r="L14" s="42">
        <v>65871.53</v>
      </c>
      <c r="M14" s="42">
        <v>73469.67</v>
      </c>
      <c r="N14" s="42">
        <v>64047.87</v>
      </c>
      <c r="O14" s="42">
        <v>73189.2</v>
      </c>
      <c r="P14" s="44">
        <f t="shared" si="0"/>
        <v>818524.31</v>
      </c>
    </row>
    <row r="15" spans="1:16" ht="12.75">
      <c r="A15" s="131"/>
      <c r="B15" s="127" t="s">
        <v>50</v>
      </c>
      <c r="C15" s="31" t="s">
        <v>54</v>
      </c>
      <c r="D15" s="46">
        <v>5554.45</v>
      </c>
      <c r="E15" s="46">
        <v>4521.96</v>
      </c>
      <c r="F15" s="46">
        <v>5281.61</v>
      </c>
      <c r="G15" s="46">
        <v>5359.87</v>
      </c>
      <c r="H15" s="46">
        <v>5271.56</v>
      </c>
      <c r="I15" s="46">
        <v>5224.17</v>
      </c>
      <c r="J15" s="46">
        <v>5872.52</v>
      </c>
      <c r="K15" s="46">
        <v>5527.88</v>
      </c>
      <c r="L15" s="46">
        <v>5148.78</v>
      </c>
      <c r="M15" s="46">
        <v>6474.38</v>
      </c>
      <c r="N15" s="46">
        <v>5471.51</v>
      </c>
      <c r="O15" s="46">
        <v>6645.45</v>
      </c>
      <c r="P15" s="49">
        <f t="shared" si="0"/>
        <v>66354.14</v>
      </c>
    </row>
    <row r="16" spans="1:16" ht="12.75">
      <c r="A16" s="131"/>
      <c r="B16" s="128"/>
      <c r="C16" s="31" t="s">
        <v>25</v>
      </c>
      <c r="D16" s="46">
        <v>25556.44</v>
      </c>
      <c r="E16" s="46">
        <v>20734.52</v>
      </c>
      <c r="F16" s="46">
        <v>25105.22</v>
      </c>
      <c r="G16" s="46">
        <v>26395.47</v>
      </c>
      <c r="H16" s="46">
        <v>26855.06</v>
      </c>
      <c r="I16" s="46">
        <v>25771.54</v>
      </c>
      <c r="J16" s="46">
        <v>27905.05</v>
      </c>
      <c r="K16" s="46">
        <v>25921.34</v>
      </c>
      <c r="L16" s="46">
        <v>24163.56</v>
      </c>
      <c r="M16" s="46">
        <v>30459.04</v>
      </c>
      <c r="N16" s="46">
        <v>25526.46</v>
      </c>
      <c r="O16" s="46">
        <v>31965.23</v>
      </c>
      <c r="P16" s="48">
        <f t="shared" si="0"/>
        <v>316358.93</v>
      </c>
    </row>
    <row r="17" spans="1:16" ht="12.75">
      <c r="A17" s="130" t="s">
        <v>46</v>
      </c>
      <c r="B17" s="132" t="s">
        <v>24</v>
      </c>
      <c r="C17" s="133"/>
      <c r="D17" s="42">
        <v>43233.83</v>
      </c>
      <c r="E17" s="42">
        <v>37174.23</v>
      </c>
      <c r="F17" s="42">
        <v>39819.95</v>
      </c>
      <c r="G17" s="42">
        <v>42030.09</v>
      </c>
      <c r="H17" s="42">
        <v>41555.69</v>
      </c>
      <c r="I17" s="42">
        <v>38927.62</v>
      </c>
      <c r="J17" s="42">
        <v>45642.98</v>
      </c>
      <c r="K17" s="42">
        <v>46820.15</v>
      </c>
      <c r="L17" s="42">
        <v>41171.27</v>
      </c>
      <c r="M17" s="42">
        <v>47897.41</v>
      </c>
      <c r="N17" s="42">
        <v>40934.97</v>
      </c>
      <c r="O17" s="42">
        <v>44359.32</v>
      </c>
      <c r="P17" s="44">
        <f t="shared" si="0"/>
        <v>509567.50999999995</v>
      </c>
    </row>
    <row r="18" spans="1:16" ht="12.75">
      <c r="A18" s="131"/>
      <c r="B18" s="127" t="s">
        <v>50</v>
      </c>
      <c r="C18" s="31" t="s">
        <v>54</v>
      </c>
      <c r="D18" s="46">
        <v>4080.94</v>
      </c>
      <c r="E18" s="46">
        <v>4152.76</v>
      </c>
      <c r="F18" s="46">
        <v>4312.55</v>
      </c>
      <c r="G18" s="46">
        <v>4416.68</v>
      </c>
      <c r="H18" s="46">
        <v>5064.82</v>
      </c>
      <c r="I18" s="46">
        <v>4470.55</v>
      </c>
      <c r="J18" s="46">
        <v>5271.29</v>
      </c>
      <c r="K18" s="46">
        <v>5757.85</v>
      </c>
      <c r="L18" s="46">
        <v>4519.02</v>
      </c>
      <c r="M18" s="46">
        <v>5775.96</v>
      </c>
      <c r="N18" s="46">
        <v>5027.7</v>
      </c>
      <c r="O18" s="46">
        <v>5742.79</v>
      </c>
      <c r="P18" s="49">
        <f t="shared" si="0"/>
        <v>58592.91</v>
      </c>
    </row>
    <row r="19" spans="1:16" ht="12.75">
      <c r="A19" s="131"/>
      <c r="B19" s="128"/>
      <c r="C19" s="31" t="s">
        <v>25</v>
      </c>
      <c r="D19" s="46">
        <v>8607.3</v>
      </c>
      <c r="E19" s="46">
        <v>8914.61</v>
      </c>
      <c r="F19" s="46">
        <v>9270.37</v>
      </c>
      <c r="G19" s="46">
        <v>9541.43</v>
      </c>
      <c r="H19" s="46">
        <v>10853.73</v>
      </c>
      <c r="I19" s="46">
        <v>9616.5</v>
      </c>
      <c r="J19" s="46">
        <v>11061.79</v>
      </c>
      <c r="K19" s="46">
        <v>12249.98</v>
      </c>
      <c r="L19" s="46">
        <v>9733.39</v>
      </c>
      <c r="M19" s="11">
        <v>12761.51</v>
      </c>
      <c r="N19" s="46">
        <v>11239.54</v>
      </c>
      <c r="O19" s="46">
        <v>12991.57</v>
      </c>
      <c r="P19" s="48">
        <f t="shared" si="0"/>
        <v>126841.72</v>
      </c>
    </row>
    <row r="20" spans="1:16" ht="12.75">
      <c r="A20" s="122" t="s">
        <v>0</v>
      </c>
      <c r="B20" s="132" t="s">
        <v>24</v>
      </c>
      <c r="C20" s="133"/>
      <c r="D20" s="50">
        <f aca="true" t="shared" si="1" ref="D20:O20">SUM(D5,D8,D11,D14,D17)</f>
        <v>259865.09000000003</v>
      </c>
      <c r="E20" s="50">
        <f t="shared" si="1"/>
        <v>218893.39</v>
      </c>
      <c r="F20" s="50">
        <f>SUM(F5,F8,F11,F14,F17)</f>
        <v>229100.34999999998</v>
      </c>
      <c r="G20" s="50">
        <f t="shared" si="1"/>
        <v>242682.61</v>
      </c>
      <c r="H20" s="50">
        <f t="shared" si="1"/>
        <v>238259.44</v>
      </c>
      <c r="I20" s="50">
        <f t="shared" si="1"/>
        <v>228541.69</v>
      </c>
      <c r="J20" s="50">
        <f t="shared" si="1"/>
        <v>253953.57000000004</v>
      </c>
      <c r="K20" s="50">
        <f t="shared" si="1"/>
        <v>251480.42</v>
      </c>
      <c r="L20" s="50">
        <f t="shared" si="1"/>
        <v>229558.85</v>
      </c>
      <c r="M20" s="50">
        <f t="shared" si="1"/>
        <v>260982.00999999998</v>
      </c>
      <c r="N20" s="50">
        <f t="shared" si="1"/>
        <v>223401.23</v>
      </c>
      <c r="O20" s="50">
        <f t="shared" si="1"/>
        <v>247379.47999999998</v>
      </c>
      <c r="P20" s="44">
        <f>SUM(D20:O20)</f>
        <v>2884098.13</v>
      </c>
    </row>
    <row r="21" spans="1:16" ht="12.75">
      <c r="A21" s="123"/>
      <c r="B21" s="127" t="s">
        <v>50</v>
      </c>
      <c r="C21" s="54" t="s">
        <v>54</v>
      </c>
      <c r="D21" s="55">
        <f aca="true" t="shared" si="2" ref="D21:O21">SUM(D6,D9,D12,D15,D18)</f>
        <v>21868.67</v>
      </c>
      <c r="E21" s="55">
        <f t="shared" si="2"/>
        <v>19685.96</v>
      </c>
      <c r="F21" s="55">
        <f t="shared" si="2"/>
        <v>20847.37</v>
      </c>
      <c r="G21" s="55">
        <f t="shared" si="2"/>
        <v>22350.89</v>
      </c>
      <c r="H21" s="55">
        <f t="shared" si="2"/>
        <v>23058.62</v>
      </c>
      <c r="I21" s="55">
        <f t="shared" si="2"/>
        <v>21956.01</v>
      </c>
      <c r="J21" s="55">
        <f t="shared" si="2"/>
        <v>25261.13</v>
      </c>
      <c r="K21" s="55">
        <f t="shared" si="2"/>
        <v>24308.1</v>
      </c>
      <c r="L21" s="55">
        <f t="shared" si="2"/>
        <v>22390.15</v>
      </c>
      <c r="M21" s="55">
        <f t="shared" si="2"/>
        <v>27765.97</v>
      </c>
      <c r="N21" s="55">
        <f t="shared" si="2"/>
        <v>23860.16</v>
      </c>
      <c r="O21" s="55">
        <f t="shared" si="2"/>
        <v>27630.300000000003</v>
      </c>
      <c r="P21" s="49">
        <f>SUM(D21:O21)</f>
        <v>280983.33</v>
      </c>
    </row>
    <row r="22" spans="1:16" ht="12.75">
      <c r="A22" s="124"/>
      <c r="B22" s="128"/>
      <c r="C22" s="56" t="s">
        <v>25</v>
      </c>
      <c r="D22" s="52">
        <f aca="true" t="shared" si="3" ref="D22:I22">SUM(D7,D10,D13,D16,D19)</f>
        <v>87029.84000000001</v>
      </c>
      <c r="E22" s="52">
        <f t="shared" si="3"/>
        <v>78027.6</v>
      </c>
      <c r="F22" s="52">
        <f t="shared" si="3"/>
        <v>84404.09</v>
      </c>
      <c r="G22" s="52">
        <f t="shared" si="3"/>
        <v>92015.12</v>
      </c>
      <c r="H22" s="52">
        <f t="shared" si="3"/>
        <v>94245.34</v>
      </c>
      <c r="I22" s="52">
        <f t="shared" si="3"/>
        <v>89487.22</v>
      </c>
      <c r="J22" s="52">
        <f aca="true" t="shared" si="4" ref="J22:O22">SUM(J7,J10,J13,J16,J19)</f>
        <v>101170.51000000001</v>
      </c>
      <c r="K22" s="52">
        <f t="shared" si="4"/>
        <v>95286.79999999999</v>
      </c>
      <c r="L22" s="52">
        <f t="shared" si="4"/>
        <v>90063.78</v>
      </c>
      <c r="M22" s="52">
        <f t="shared" si="4"/>
        <v>111425.87000000001</v>
      </c>
      <c r="N22" s="52">
        <f t="shared" si="4"/>
        <v>96157.68000000002</v>
      </c>
      <c r="O22" s="52">
        <f t="shared" si="4"/>
        <v>112744.57999999999</v>
      </c>
      <c r="P22" s="48">
        <f>SUM(D22:O22)</f>
        <v>1132058.4300000002</v>
      </c>
    </row>
    <row r="24" spans="4:16" ht="12.75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4:16" ht="12.7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4:16" ht="12.7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4:16" ht="12.7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4:16" ht="12.7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4:16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4:16" ht="12.7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4:16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4:16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</sheetData>
  <sheetProtection/>
  <mergeCells count="19">
    <mergeCell ref="A11:A13"/>
    <mergeCell ref="B11:C11"/>
    <mergeCell ref="B12:B13"/>
    <mergeCell ref="A1:P1"/>
    <mergeCell ref="A5:A7"/>
    <mergeCell ref="B5:C5"/>
    <mergeCell ref="B6:B7"/>
    <mergeCell ref="A8:A10"/>
    <mergeCell ref="B8:C8"/>
    <mergeCell ref="B9:B10"/>
    <mergeCell ref="A20:A22"/>
    <mergeCell ref="B20:C20"/>
    <mergeCell ref="B21:B22"/>
    <mergeCell ref="A14:A16"/>
    <mergeCell ref="B14:C14"/>
    <mergeCell ref="B15:B16"/>
    <mergeCell ref="A17:A19"/>
    <mergeCell ref="B17:C17"/>
    <mergeCell ref="B18:B19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PageLayoutView="0" workbookViewId="0" topLeftCell="A1">
      <selection activeCell="D23" sqref="D23:G23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3" width="9.7109375" style="34" bestFit="1" customWidth="1"/>
    <col min="4" max="15" width="10.00390625" style="34" customWidth="1"/>
    <col min="16" max="16" width="11.28125" style="37" customWidth="1"/>
    <col min="17" max="16384" width="11.421875" style="34" customWidth="1"/>
  </cols>
  <sheetData>
    <row r="1" spans="1:16" ht="24.75">
      <c r="A1" s="109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36" customFormat="1" ht="12.75">
      <c r="A2" s="35"/>
      <c r="B2" s="35"/>
      <c r="C2" s="35"/>
      <c r="P2" s="37"/>
    </row>
    <row r="4" spans="4:16" s="38" customFormat="1" ht="12.75">
      <c r="D4" s="39" t="s">
        <v>1</v>
      </c>
      <c r="E4" s="39" t="s">
        <v>2</v>
      </c>
      <c r="F4" s="39" t="s">
        <v>3</v>
      </c>
      <c r="G4" s="39" t="s">
        <v>4</v>
      </c>
      <c r="H4" s="39" t="s">
        <v>5</v>
      </c>
      <c r="I4" s="39" t="s">
        <v>6</v>
      </c>
      <c r="J4" s="39" t="s">
        <v>7</v>
      </c>
      <c r="K4" s="39" t="s">
        <v>8</v>
      </c>
      <c r="L4" s="39" t="s">
        <v>9</v>
      </c>
      <c r="M4" s="39" t="s">
        <v>10</v>
      </c>
      <c r="N4" s="39" t="s">
        <v>11</v>
      </c>
      <c r="O4" s="39" t="s">
        <v>12</v>
      </c>
      <c r="P4" s="40" t="s">
        <v>16</v>
      </c>
    </row>
    <row r="5" spans="1:16" ht="12.75">
      <c r="A5" s="130" t="s">
        <v>42</v>
      </c>
      <c r="B5" s="132" t="s">
        <v>24</v>
      </c>
      <c r="C5" s="133"/>
      <c r="D5" s="42">
        <v>50167.9</v>
      </c>
      <c r="E5" s="42">
        <v>39045.19</v>
      </c>
      <c r="F5" s="42">
        <v>41872.33</v>
      </c>
      <c r="G5" s="42">
        <v>43351.96</v>
      </c>
      <c r="H5" s="42">
        <v>45376.42</v>
      </c>
      <c r="I5" s="42">
        <v>43312.78</v>
      </c>
      <c r="J5" s="42">
        <v>44204.75</v>
      </c>
      <c r="K5" s="42">
        <v>49462.71</v>
      </c>
      <c r="L5" s="42">
        <v>39350.62</v>
      </c>
      <c r="M5" s="42">
        <v>45979.57</v>
      </c>
      <c r="N5" s="42">
        <v>42593.01</v>
      </c>
      <c r="O5" s="43">
        <v>41955.24</v>
      </c>
      <c r="P5" s="44">
        <f aca="true" t="shared" si="0" ref="P5:P22">SUM(D5:O5)</f>
        <v>526672.48</v>
      </c>
    </row>
    <row r="6" spans="1:16" ht="12.75">
      <c r="A6" s="131"/>
      <c r="B6" s="127" t="s">
        <v>50</v>
      </c>
      <c r="C6" s="31" t="s">
        <v>54</v>
      </c>
      <c r="D6" s="46">
        <v>5693.95</v>
      </c>
      <c r="E6" s="46">
        <v>4435.9</v>
      </c>
      <c r="F6" s="46">
        <v>4957.57</v>
      </c>
      <c r="G6" s="46">
        <v>5306.05</v>
      </c>
      <c r="H6" s="46">
        <v>5272.96</v>
      </c>
      <c r="I6" s="46">
        <v>4854.78</v>
      </c>
      <c r="J6" s="46">
        <v>5275.78</v>
      </c>
      <c r="K6" s="46">
        <v>6060.03</v>
      </c>
      <c r="L6" s="46">
        <v>4816.42</v>
      </c>
      <c r="M6" s="46">
        <v>5726.05</v>
      </c>
      <c r="N6" s="46">
        <v>5609.73</v>
      </c>
      <c r="O6" s="47">
        <v>5723.18</v>
      </c>
      <c r="P6" s="49">
        <f t="shared" si="0"/>
        <v>63732.4</v>
      </c>
    </row>
    <row r="7" spans="1:16" ht="12.75">
      <c r="A7" s="131"/>
      <c r="B7" s="128"/>
      <c r="C7" s="31" t="s">
        <v>25</v>
      </c>
      <c r="D7" s="46">
        <v>22005.51</v>
      </c>
      <c r="E7" s="46">
        <v>17216.31</v>
      </c>
      <c r="F7" s="46">
        <v>19253.33</v>
      </c>
      <c r="G7" s="46">
        <v>20759.59</v>
      </c>
      <c r="H7" s="46">
        <v>20256.49</v>
      </c>
      <c r="I7" s="46">
        <v>18662.11</v>
      </c>
      <c r="J7" s="46">
        <v>21848.37</v>
      </c>
      <c r="K7" s="46">
        <v>28565.79</v>
      </c>
      <c r="L7" s="46">
        <v>19917.16</v>
      </c>
      <c r="M7" s="46">
        <v>23054.79</v>
      </c>
      <c r="N7" s="46">
        <v>21948.42</v>
      </c>
      <c r="O7" s="47">
        <v>22848.61</v>
      </c>
      <c r="P7" s="48">
        <f t="shared" si="0"/>
        <v>256336.48000000004</v>
      </c>
    </row>
    <row r="8" spans="1:16" ht="12.75">
      <c r="A8" s="136" t="s">
        <v>52</v>
      </c>
      <c r="B8" s="132" t="s">
        <v>24</v>
      </c>
      <c r="C8" s="133"/>
      <c r="D8" s="42">
        <v>25761.51</v>
      </c>
      <c r="E8" s="42">
        <v>19409.98</v>
      </c>
      <c r="F8" s="42">
        <v>21761.5</v>
      </c>
      <c r="G8" s="42">
        <v>22759.11</v>
      </c>
      <c r="H8" s="42">
        <v>23733.26</v>
      </c>
      <c r="I8" s="42">
        <v>22440.19</v>
      </c>
      <c r="J8" s="42">
        <v>25479.95</v>
      </c>
      <c r="K8" s="42">
        <v>27014.6</v>
      </c>
      <c r="L8" s="42">
        <v>21088.77</v>
      </c>
      <c r="M8" s="42">
        <v>24157.35</v>
      </c>
      <c r="N8" s="42">
        <v>21721.52</v>
      </c>
      <c r="O8" s="43">
        <v>21585.96</v>
      </c>
      <c r="P8" s="44">
        <f t="shared" si="0"/>
        <v>276913.7</v>
      </c>
    </row>
    <row r="9" spans="1:16" ht="12.75">
      <c r="A9" s="135"/>
      <c r="B9" s="127" t="s">
        <v>50</v>
      </c>
      <c r="C9" s="31" t="s">
        <v>54</v>
      </c>
      <c r="D9" s="46">
        <v>2108.48</v>
      </c>
      <c r="E9" s="46">
        <v>1467.84</v>
      </c>
      <c r="F9" s="46">
        <v>1660.03</v>
      </c>
      <c r="G9" s="46">
        <v>1743.81</v>
      </c>
      <c r="H9" s="46">
        <v>1971.2</v>
      </c>
      <c r="I9" s="46">
        <v>1750.85</v>
      </c>
      <c r="J9" s="46">
        <v>2106.37</v>
      </c>
      <c r="K9" s="46">
        <v>2064.13</v>
      </c>
      <c r="L9" s="46">
        <v>1674.82</v>
      </c>
      <c r="M9" s="46">
        <v>2034.09</v>
      </c>
      <c r="N9" s="46">
        <v>1678.68</v>
      </c>
      <c r="O9" s="47">
        <v>1980.97</v>
      </c>
      <c r="P9" s="49">
        <f t="shared" si="0"/>
        <v>22241.270000000004</v>
      </c>
    </row>
    <row r="10" spans="1:16" ht="12.75">
      <c r="A10" s="135"/>
      <c r="B10" s="128"/>
      <c r="C10" s="31" t="s">
        <v>25</v>
      </c>
      <c r="D10" s="46">
        <v>9405.91</v>
      </c>
      <c r="E10" s="46">
        <v>6539.63</v>
      </c>
      <c r="F10" s="46">
        <v>7525.25</v>
      </c>
      <c r="G10" s="46">
        <v>8381.85</v>
      </c>
      <c r="H10" s="46">
        <v>9320.17</v>
      </c>
      <c r="I10" s="46">
        <v>7986.4</v>
      </c>
      <c r="J10" s="46">
        <v>9709.21</v>
      </c>
      <c r="K10" s="46">
        <v>9775.13</v>
      </c>
      <c r="L10" s="46">
        <v>8314.47</v>
      </c>
      <c r="M10" s="46">
        <v>9949.74</v>
      </c>
      <c r="N10" s="46">
        <v>7999.28</v>
      </c>
      <c r="O10" s="47">
        <v>9057.92</v>
      </c>
      <c r="P10" s="48">
        <f t="shared" si="0"/>
        <v>103964.96</v>
      </c>
    </row>
    <row r="11" spans="1:16" ht="12.75">
      <c r="A11" s="136" t="s">
        <v>53</v>
      </c>
      <c r="B11" s="132" t="s">
        <v>24</v>
      </c>
      <c r="C11" s="133"/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3">
        <v>0</v>
      </c>
      <c r="P11" s="44">
        <f>SUM(D11:O11)</f>
        <v>0</v>
      </c>
    </row>
    <row r="12" spans="1:16" ht="12.75">
      <c r="A12" s="135"/>
      <c r="B12" s="127" t="s">
        <v>50</v>
      </c>
      <c r="C12" s="31" t="s">
        <v>54</v>
      </c>
      <c r="D12" s="46">
        <v>957</v>
      </c>
      <c r="E12" s="46">
        <v>957</v>
      </c>
      <c r="F12" s="46">
        <v>957</v>
      </c>
      <c r="G12" s="46">
        <v>1210</v>
      </c>
      <c r="H12" s="46">
        <v>1210</v>
      </c>
      <c r="I12" s="46">
        <v>1210</v>
      </c>
      <c r="J12" s="46">
        <v>1263.94</v>
      </c>
      <c r="K12" s="46">
        <v>1478.14</v>
      </c>
      <c r="L12" s="46">
        <v>1683.97</v>
      </c>
      <c r="M12" s="46">
        <v>1364.43</v>
      </c>
      <c r="N12" s="46">
        <v>971.45</v>
      </c>
      <c r="O12" s="47">
        <v>1226.34</v>
      </c>
      <c r="P12" s="49">
        <f>SUM(D12:O12)</f>
        <v>14489.27</v>
      </c>
    </row>
    <row r="13" spans="1:16" ht="12.75">
      <c r="A13" s="135"/>
      <c r="B13" s="128"/>
      <c r="C13" s="31" t="s">
        <v>25</v>
      </c>
      <c r="D13" s="46">
        <v>670.75</v>
      </c>
      <c r="E13" s="46">
        <v>1066.4</v>
      </c>
      <c r="F13" s="46">
        <v>596.56</v>
      </c>
      <c r="G13" s="46">
        <v>1180.76</v>
      </c>
      <c r="H13" s="46">
        <v>695.48</v>
      </c>
      <c r="I13" s="46">
        <v>1180.76</v>
      </c>
      <c r="J13" s="46">
        <v>2787.51</v>
      </c>
      <c r="K13" s="46">
        <v>4756.26</v>
      </c>
      <c r="L13" s="46">
        <v>4152.47</v>
      </c>
      <c r="M13" s="46">
        <v>4888.59</v>
      </c>
      <c r="N13" s="46">
        <v>4128.01</v>
      </c>
      <c r="O13" s="47">
        <v>5037.13</v>
      </c>
      <c r="P13" s="48">
        <f>SUM(D13:O13)</f>
        <v>31140.680000000004</v>
      </c>
    </row>
    <row r="14" spans="1:16" ht="12.75">
      <c r="A14" s="134" t="s">
        <v>44</v>
      </c>
      <c r="B14" s="132" t="s">
        <v>24</v>
      </c>
      <c r="C14" s="133"/>
      <c r="D14" s="42">
        <v>65762.06</v>
      </c>
      <c r="E14" s="42">
        <v>52683.33</v>
      </c>
      <c r="F14" s="42">
        <v>56380.35</v>
      </c>
      <c r="G14" s="42">
        <v>55355.61</v>
      </c>
      <c r="H14" s="42">
        <v>60098.59</v>
      </c>
      <c r="I14" s="42">
        <v>57390.08</v>
      </c>
      <c r="J14" s="42">
        <v>58224.01</v>
      </c>
      <c r="K14" s="42">
        <v>60156.89</v>
      </c>
      <c r="L14" s="42">
        <v>50521.65</v>
      </c>
      <c r="M14" s="42">
        <v>56398.02</v>
      </c>
      <c r="N14" s="42">
        <v>53285.8</v>
      </c>
      <c r="O14" s="42">
        <v>53598.53</v>
      </c>
      <c r="P14" s="44">
        <f t="shared" si="0"/>
        <v>679854.92</v>
      </c>
    </row>
    <row r="15" spans="1:16" ht="12.75">
      <c r="A15" s="135"/>
      <c r="B15" s="127" t="s">
        <v>50</v>
      </c>
      <c r="C15" s="31" t="s">
        <v>51</v>
      </c>
      <c r="D15" s="46">
        <v>3789.63</v>
      </c>
      <c r="E15" s="46">
        <v>2499.9</v>
      </c>
      <c r="F15" s="46">
        <v>2863.17</v>
      </c>
      <c r="G15" s="46">
        <v>2998.34</v>
      </c>
      <c r="H15" s="46">
        <v>3259.52</v>
      </c>
      <c r="I15" s="46">
        <v>2944.13</v>
      </c>
      <c r="J15" s="46">
        <v>3286.98</v>
      </c>
      <c r="K15" s="46">
        <v>3107.46</v>
      </c>
      <c r="L15" s="46">
        <v>2856.83</v>
      </c>
      <c r="M15" s="46">
        <v>3378.91</v>
      </c>
      <c r="N15" s="46">
        <v>3216.64</v>
      </c>
      <c r="O15" s="46">
        <v>3795.35</v>
      </c>
      <c r="P15" s="49">
        <f t="shared" si="0"/>
        <v>37996.86</v>
      </c>
    </row>
    <row r="16" spans="1:16" ht="12.75">
      <c r="A16" s="135"/>
      <c r="B16" s="128"/>
      <c r="C16" s="31" t="s">
        <v>25</v>
      </c>
      <c r="D16" s="46">
        <v>16697.75</v>
      </c>
      <c r="E16" s="46">
        <v>10648.41</v>
      </c>
      <c r="F16" s="46">
        <v>12409.84</v>
      </c>
      <c r="G16" s="46">
        <v>13182.79</v>
      </c>
      <c r="H16" s="46">
        <v>14431.32</v>
      </c>
      <c r="I16" s="46">
        <v>13188.53</v>
      </c>
      <c r="J16" s="46">
        <v>14823.5</v>
      </c>
      <c r="K16" s="46">
        <v>14037.9</v>
      </c>
      <c r="L16" s="46">
        <v>12872.64</v>
      </c>
      <c r="M16" s="46">
        <v>15184.04</v>
      </c>
      <c r="N16" s="46">
        <v>14294.47</v>
      </c>
      <c r="O16" s="46">
        <v>17161.09</v>
      </c>
      <c r="P16" s="48">
        <f t="shared" si="0"/>
        <v>168932.28</v>
      </c>
    </row>
    <row r="17" spans="1:16" ht="12.75">
      <c r="A17" s="130" t="s">
        <v>45</v>
      </c>
      <c r="B17" s="132" t="s">
        <v>24</v>
      </c>
      <c r="C17" s="133"/>
      <c r="D17" s="42">
        <v>78115.95</v>
      </c>
      <c r="E17" s="42">
        <v>64399.76</v>
      </c>
      <c r="F17" s="42">
        <v>70137.77</v>
      </c>
      <c r="G17" s="42">
        <v>71024.23</v>
      </c>
      <c r="H17" s="42">
        <v>70514.52</v>
      </c>
      <c r="I17" s="42">
        <v>70041.74</v>
      </c>
      <c r="J17" s="42">
        <v>71770.34</v>
      </c>
      <c r="K17" s="42">
        <v>73273.64</v>
      </c>
      <c r="L17" s="42">
        <v>64481.02</v>
      </c>
      <c r="M17" s="42">
        <v>75650.47</v>
      </c>
      <c r="N17" s="42">
        <v>68423.94</v>
      </c>
      <c r="O17" s="42">
        <v>71838.67</v>
      </c>
      <c r="P17" s="44">
        <f t="shared" si="0"/>
        <v>849672.0499999999</v>
      </c>
    </row>
    <row r="18" spans="1:16" ht="12.75">
      <c r="A18" s="131"/>
      <c r="B18" s="127" t="s">
        <v>50</v>
      </c>
      <c r="C18" s="31" t="s">
        <v>54</v>
      </c>
      <c r="D18" s="46">
        <v>5646.08</v>
      </c>
      <c r="E18" s="46">
        <v>4357.76</v>
      </c>
      <c r="F18" s="46">
        <v>4804.8</v>
      </c>
      <c r="G18" s="46">
        <v>4403.52</v>
      </c>
      <c r="H18" s="46">
        <v>5344.77</v>
      </c>
      <c r="I18" s="46">
        <v>4771.01</v>
      </c>
      <c r="J18" s="46">
        <v>5146.94</v>
      </c>
      <c r="K18" s="46">
        <v>5120.19</v>
      </c>
      <c r="L18" s="46">
        <v>4606.98</v>
      </c>
      <c r="M18" s="46">
        <v>5334.02</v>
      </c>
      <c r="N18" s="46">
        <v>4949.89</v>
      </c>
      <c r="O18" s="46">
        <v>5304.58</v>
      </c>
      <c r="P18" s="49">
        <f t="shared" si="0"/>
        <v>59790.54000000001</v>
      </c>
    </row>
    <row r="19" spans="1:16" ht="12.75">
      <c r="A19" s="131"/>
      <c r="B19" s="128"/>
      <c r="C19" s="31" t="s">
        <v>25</v>
      </c>
      <c r="D19" s="46">
        <v>25529.31</v>
      </c>
      <c r="E19" s="46">
        <v>19587.79</v>
      </c>
      <c r="F19" s="46">
        <v>21984.77</v>
      </c>
      <c r="G19" s="46">
        <v>20047.1</v>
      </c>
      <c r="H19" s="46">
        <v>24643.38</v>
      </c>
      <c r="I19" s="46">
        <v>22254.9</v>
      </c>
      <c r="J19" s="46">
        <v>24470.94</v>
      </c>
      <c r="K19" s="46">
        <v>24043.25</v>
      </c>
      <c r="L19" s="46">
        <v>21608.25</v>
      </c>
      <c r="M19" s="46">
        <v>24623.79</v>
      </c>
      <c r="N19" s="46">
        <v>22924.29</v>
      </c>
      <c r="O19" s="46">
        <v>24265.1</v>
      </c>
      <c r="P19" s="48">
        <f t="shared" si="0"/>
        <v>275982.87</v>
      </c>
    </row>
    <row r="20" spans="1:16" ht="12.75">
      <c r="A20" s="130" t="s">
        <v>46</v>
      </c>
      <c r="B20" s="132" t="s">
        <v>24</v>
      </c>
      <c r="C20" s="133"/>
      <c r="D20" s="42">
        <v>49164.89</v>
      </c>
      <c r="E20" s="42">
        <v>38090.47</v>
      </c>
      <c r="F20" s="42">
        <v>40483.83</v>
      </c>
      <c r="G20" s="42">
        <v>42137.85</v>
      </c>
      <c r="H20" s="42">
        <v>44608.23</v>
      </c>
      <c r="I20" s="42">
        <v>42278.88</v>
      </c>
      <c r="J20" s="42">
        <v>45821.43</v>
      </c>
      <c r="K20" s="42">
        <v>50208.4</v>
      </c>
      <c r="L20" s="42">
        <v>38871.48</v>
      </c>
      <c r="M20" s="42">
        <v>45606.2</v>
      </c>
      <c r="N20" s="42">
        <v>42429.63</v>
      </c>
      <c r="O20" s="42">
        <v>42468.07</v>
      </c>
      <c r="P20" s="44">
        <f t="shared" si="0"/>
        <v>522169.36000000004</v>
      </c>
    </row>
    <row r="21" spans="1:16" ht="12.75">
      <c r="A21" s="131"/>
      <c r="B21" s="127" t="s">
        <v>50</v>
      </c>
      <c r="C21" s="31" t="s">
        <v>54</v>
      </c>
      <c r="D21" s="46">
        <v>4370.08</v>
      </c>
      <c r="E21" s="46">
        <v>3391.52</v>
      </c>
      <c r="F21" s="46">
        <v>4313.76</v>
      </c>
      <c r="G21" s="46">
        <v>3659.04</v>
      </c>
      <c r="H21" s="46">
        <v>4357.76</v>
      </c>
      <c r="I21" s="46">
        <v>4607.68</v>
      </c>
      <c r="J21" s="46">
        <v>4554.88</v>
      </c>
      <c r="K21" s="46">
        <v>5332.8</v>
      </c>
      <c r="L21" s="46">
        <v>3945.92</v>
      </c>
      <c r="M21" s="46">
        <v>4457.98</v>
      </c>
      <c r="N21" s="46">
        <v>3680.57</v>
      </c>
      <c r="O21" s="46">
        <v>3869.09</v>
      </c>
      <c r="P21" s="49">
        <f t="shared" si="0"/>
        <v>50541.08</v>
      </c>
    </row>
    <row r="22" spans="1:16" ht="12.75">
      <c r="A22" s="131"/>
      <c r="B22" s="128"/>
      <c r="C22" s="31" t="s">
        <v>25</v>
      </c>
      <c r="D22" s="46">
        <v>9234.39</v>
      </c>
      <c r="E22" s="46">
        <v>7338.16</v>
      </c>
      <c r="F22" s="46">
        <v>9380.38</v>
      </c>
      <c r="G22" s="46">
        <v>7974.09</v>
      </c>
      <c r="H22" s="46">
        <v>9363.77</v>
      </c>
      <c r="I22" s="46">
        <v>9937.64</v>
      </c>
      <c r="J22" s="46">
        <v>9646.4</v>
      </c>
      <c r="K22" s="46">
        <v>11152.72</v>
      </c>
      <c r="L22" s="46">
        <v>8295.64</v>
      </c>
      <c r="M22" s="11">
        <v>9457.44</v>
      </c>
      <c r="N22" s="46">
        <v>7888.88</v>
      </c>
      <c r="O22" s="46">
        <v>8083.54</v>
      </c>
      <c r="P22" s="48">
        <f t="shared" si="0"/>
        <v>107753.05</v>
      </c>
    </row>
    <row r="23" spans="1:16" ht="12.75">
      <c r="A23" s="122" t="s">
        <v>0</v>
      </c>
      <c r="B23" s="132" t="s">
        <v>24</v>
      </c>
      <c r="C23" s="133"/>
      <c r="D23" s="50">
        <f aca="true" t="shared" si="1" ref="D23:I23">SUM(D5,D8,D14,D17,D20)</f>
        <v>268972.31</v>
      </c>
      <c r="E23" s="50">
        <f t="shared" si="1"/>
        <v>213628.73</v>
      </c>
      <c r="F23" s="50">
        <f t="shared" si="1"/>
        <v>230635.78000000003</v>
      </c>
      <c r="G23" s="50">
        <f t="shared" si="1"/>
        <v>234628.76</v>
      </c>
      <c r="H23" s="50">
        <f t="shared" si="1"/>
        <v>244331.02</v>
      </c>
      <c r="I23" s="50">
        <f t="shared" si="1"/>
        <v>235463.67</v>
      </c>
      <c r="J23" s="50">
        <f aca="true" t="shared" si="2" ref="J23:O25">SUM(J5,J8,J11,J14,J17,J20)</f>
        <v>245500.47999999998</v>
      </c>
      <c r="K23" s="50">
        <f t="shared" si="2"/>
        <v>260116.24000000002</v>
      </c>
      <c r="L23" s="50">
        <f t="shared" si="2"/>
        <v>214313.54</v>
      </c>
      <c r="M23" s="50">
        <f t="shared" si="2"/>
        <v>247791.61</v>
      </c>
      <c r="N23" s="50">
        <f t="shared" si="2"/>
        <v>228453.90000000002</v>
      </c>
      <c r="O23" s="50">
        <f t="shared" si="2"/>
        <v>231446.47</v>
      </c>
      <c r="P23" s="44">
        <f>SUM(D23:O23)</f>
        <v>2855282.51</v>
      </c>
    </row>
    <row r="24" spans="1:16" ht="12.75">
      <c r="A24" s="123"/>
      <c r="B24" s="127" t="s">
        <v>50</v>
      </c>
      <c r="C24" s="54" t="s">
        <v>54</v>
      </c>
      <c r="D24" s="55">
        <f aca="true" t="shared" si="3" ref="D24:I25">SUM(D6,D9,D15,D18,D21)</f>
        <v>21608.22</v>
      </c>
      <c r="E24" s="55">
        <f t="shared" si="3"/>
        <v>16152.92</v>
      </c>
      <c r="F24" s="55">
        <f t="shared" si="3"/>
        <v>18599.33</v>
      </c>
      <c r="G24" s="55">
        <f t="shared" si="3"/>
        <v>18110.760000000002</v>
      </c>
      <c r="H24" s="55">
        <f t="shared" si="3"/>
        <v>20206.21</v>
      </c>
      <c r="I24" s="55">
        <f t="shared" si="3"/>
        <v>18928.449999999997</v>
      </c>
      <c r="J24" s="55">
        <f t="shared" si="2"/>
        <v>21634.89</v>
      </c>
      <c r="K24" s="55">
        <f t="shared" si="2"/>
        <v>23162.749999999996</v>
      </c>
      <c r="L24" s="55">
        <f t="shared" si="2"/>
        <v>19584.940000000002</v>
      </c>
      <c r="M24" s="55">
        <f t="shared" si="2"/>
        <v>22295.48</v>
      </c>
      <c r="N24" s="55">
        <f t="shared" si="2"/>
        <v>20106.96</v>
      </c>
      <c r="O24" s="55">
        <f t="shared" si="2"/>
        <v>21899.51</v>
      </c>
      <c r="P24" s="49">
        <f>SUM(D24:O24)</f>
        <v>242290.42</v>
      </c>
    </row>
    <row r="25" spans="1:16" ht="12.75">
      <c r="A25" s="124"/>
      <c r="B25" s="128"/>
      <c r="C25" s="56" t="s">
        <v>25</v>
      </c>
      <c r="D25" s="52">
        <f t="shared" si="3"/>
        <v>82872.87</v>
      </c>
      <c r="E25" s="52">
        <f t="shared" si="3"/>
        <v>61330.3</v>
      </c>
      <c r="F25" s="52">
        <f t="shared" si="3"/>
        <v>70553.57</v>
      </c>
      <c r="G25" s="52">
        <f t="shared" si="3"/>
        <v>70345.42</v>
      </c>
      <c r="H25" s="52">
        <f t="shared" si="3"/>
        <v>78015.13</v>
      </c>
      <c r="I25" s="52">
        <f t="shared" si="3"/>
        <v>72029.58</v>
      </c>
      <c r="J25" s="52">
        <f t="shared" si="2"/>
        <v>83285.93</v>
      </c>
      <c r="K25" s="52">
        <f t="shared" si="2"/>
        <v>92331.05</v>
      </c>
      <c r="L25" s="52">
        <f t="shared" si="2"/>
        <v>75160.62999999999</v>
      </c>
      <c r="M25" s="52">
        <f t="shared" si="2"/>
        <v>87158.39</v>
      </c>
      <c r="N25" s="52">
        <f t="shared" si="2"/>
        <v>79183.35</v>
      </c>
      <c r="O25" s="52">
        <f t="shared" si="2"/>
        <v>86453.39</v>
      </c>
      <c r="P25" s="48">
        <f>SUM(D25:O25)</f>
        <v>938719.61</v>
      </c>
    </row>
    <row r="27" spans="4:16" ht="12.7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4:16" ht="12.7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4:16" ht="12.7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0" spans="4:16" ht="12.7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</row>
    <row r="31" spans="4:16" ht="12.7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4:16" ht="12.7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  <row r="33" spans="4:16" ht="12.75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</row>
    <row r="34" spans="4:16" ht="12.75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4:16" ht="12.75"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</sheetData>
  <sheetProtection/>
  <mergeCells count="22">
    <mergeCell ref="B6:B7"/>
    <mergeCell ref="A11:A13"/>
    <mergeCell ref="B17:C17"/>
    <mergeCell ref="B21:B22"/>
    <mergeCell ref="A1:P1"/>
    <mergeCell ref="A5:A7"/>
    <mergeCell ref="A8:A10"/>
    <mergeCell ref="A14:A16"/>
    <mergeCell ref="B5:C5"/>
    <mergeCell ref="B8:C8"/>
    <mergeCell ref="B9:B10"/>
    <mergeCell ref="B14:C14"/>
    <mergeCell ref="B11:C11"/>
    <mergeCell ref="B12:B13"/>
    <mergeCell ref="B23:C23"/>
    <mergeCell ref="B24:B25"/>
    <mergeCell ref="A23:A25"/>
    <mergeCell ref="B18:B19"/>
    <mergeCell ref="B20:C20"/>
    <mergeCell ref="A17:A19"/>
    <mergeCell ref="A20:A22"/>
    <mergeCell ref="B15:B16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14.421875" style="34" customWidth="1"/>
    <col min="2" max="2" width="6.28125" style="34" customWidth="1"/>
    <col min="3" max="14" width="10.00390625" style="34" customWidth="1"/>
    <col min="15" max="15" width="11.28125" style="37" customWidth="1"/>
    <col min="16" max="16384" width="11.421875" style="34" customWidth="1"/>
  </cols>
  <sheetData>
    <row r="1" spans="1:15" ht="24.75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36" customFormat="1" ht="12.75">
      <c r="A2" s="35"/>
      <c r="B2" s="35"/>
      <c r="O2" s="37"/>
    </row>
    <row r="4" spans="3:15" s="38" customFormat="1" ht="12.75"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40" t="s">
        <v>16</v>
      </c>
    </row>
    <row r="5" spans="1:15" ht="12.75">
      <c r="A5" s="130" t="s">
        <v>42</v>
      </c>
      <c r="B5" s="41" t="s">
        <v>24</v>
      </c>
      <c r="C5" s="42">
        <v>40672.97</v>
      </c>
      <c r="D5" s="42">
        <v>35565.64</v>
      </c>
      <c r="E5" s="42">
        <v>40845.14</v>
      </c>
      <c r="F5" s="42">
        <v>35809.92</v>
      </c>
      <c r="G5" s="42">
        <v>42400.05</v>
      </c>
      <c r="H5" s="42">
        <v>40356.41</v>
      </c>
      <c r="I5" s="42">
        <v>40948.8</v>
      </c>
      <c r="J5" s="42">
        <v>45733.43</v>
      </c>
      <c r="K5" s="42">
        <v>41010.09</v>
      </c>
      <c r="L5" s="42">
        <v>42630.81</v>
      </c>
      <c r="M5" s="42">
        <v>40554.89</v>
      </c>
      <c r="N5" s="43">
        <v>35936.11</v>
      </c>
      <c r="O5" s="44">
        <f aca="true" t="shared" si="0" ref="O5:O14">SUM(C5:N5)</f>
        <v>482464.25999999995</v>
      </c>
    </row>
    <row r="6" spans="1:15" ht="12.75">
      <c r="A6" s="131"/>
      <c r="B6" s="45" t="s">
        <v>25</v>
      </c>
      <c r="C6" s="46">
        <v>24146.09</v>
      </c>
      <c r="D6" s="46">
        <v>22819.66</v>
      </c>
      <c r="E6" s="46">
        <v>25381.21</v>
      </c>
      <c r="F6" s="46">
        <v>23186.63</v>
      </c>
      <c r="G6" s="46">
        <v>27886.21</v>
      </c>
      <c r="H6" s="46">
        <v>25371.6</v>
      </c>
      <c r="I6" s="46">
        <v>25510.15</v>
      </c>
      <c r="J6" s="46">
        <v>26977.55</v>
      </c>
      <c r="K6" s="46">
        <v>26279.14</v>
      </c>
      <c r="L6" s="46">
        <v>26603.36</v>
      </c>
      <c r="M6" s="46">
        <v>24167.44</v>
      </c>
      <c r="N6" s="47">
        <v>24036.97</v>
      </c>
      <c r="O6" s="48">
        <f t="shared" si="0"/>
        <v>302366.01</v>
      </c>
    </row>
    <row r="7" spans="1:15" ht="12.75">
      <c r="A7" s="134" t="s">
        <v>43</v>
      </c>
      <c r="B7" s="41" t="s">
        <v>24</v>
      </c>
      <c r="C7" s="42">
        <v>24874.35</v>
      </c>
      <c r="D7" s="42">
        <v>22214.54</v>
      </c>
      <c r="E7" s="42">
        <v>25123.6</v>
      </c>
      <c r="F7" s="42">
        <v>22543.96</v>
      </c>
      <c r="G7" s="42">
        <v>26142.39</v>
      </c>
      <c r="H7" s="42">
        <v>26016.02</v>
      </c>
      <c r="I7" s="42">
        <v>25754.57</v>
      </c>
      <c r="J7" s="42">
        <v>29778.28</v>
      </c>
      <c r="K7" s="42">
        <v>26221.69</v>
      </c>
      <c r="L7" s="42">
        <v>27313.68</v>
      </c>
      <c r="M7" s="42">
        <v>24002.85</v>
      </c>
      <c r="N7" s="43">
        <v>23925.29</v>
      </c>
      <c r="O7" s="44">
        <f t="shared" si="0"/>
        <v>303911.22</v>
      </c>
    </row>
    <row r="8" spans="1:15" ht="12.75">
      <c r="A8" s="135"/>
      <c r="B8" s="45" t="s">
        <v>25</v>
      </c>
      <c r="C8" s="46">
        <v>11999.47</v>
      </c>
      <c r="D8" s="46">
        <v>11160.97</v>
      </c>
      <c r="E8" s="46">
        <v>12263.72</v>
      </c>
      <c r="F8" s="46">
        <v>10634.72</v>
      </c>
      <c r="G8" s="46">
        <v>13034.71</v>
      </c>
      <c r="H8" s="46">
        <v>12615.45</v>
      </c>
      <c r="I8" s="46">
        <v>12985.98</v>
      </c>
      <c r="J8" s="46">
        <v>14716.69</v>
      </c>
      <c r="K8" s="46">
        <v>11545.95</v>
      </c>
      <c r="L8" s="46">
        <v>12473.97</v>
      </c>
      <c r="M8" s="46">
        <v>11915.65</v>
      </c>
      <c r="N8" s="47">
        <v>12212.91</v>
      </c>
      <c r="O8" s="49">
        <f t="shared" si="0"/>
        <v>147560.19</v>
      </c>
    </row>
    <row r="9" spans="1:15" ht="12.75">
      <c r="A9" s="134" t="s">
        <v>44</v>
      </c>
      <c r="B9" s="41" t="s">
        <v>24</v>
      </c>
      <c r="C9" s="42">
        <v>58612.44</v>
      </c>
      <c r="D9" s="42">
        <v>53070.7</v>
      </c>
      <c r="E9" s="42">
        <v>61411.06</v>
      </c>
      <c r="F9" s="42">
        <v>51285.12</v>
      </c>
      <c r="G9" s="42">
        <v>59553.24</v>
      </c>
      <c r="H9" s="42">
        <v>59423.75</v>
      </c>
      <c r="I9" s="42">
        <v>56039.33</v>
      </c>
      <c r="J9" s="42">
        <v>64616.66</v>
      </c>
      <c r="K9" s="42">
        <v>58331.44</v>
      </c>
      <c r="L9" s="42">
        <v>60104.69</v>
      </c>
      <c r="M9" s="42">
        <v>58046.02</v>
      </c>
      <c r="N9" s="42">
        <v>56611.92</v>
      </c>
      <c r="O9" s="44">
        <f t="shared" si="0"/>
        <v>697106.3700000001</v>
      </c>
    </row>
    <row r="10" spans="1:15" ht="12.75">
      <c r="A10" s="135"/>
      <c r="B10" s="45" t="s">
        <v>25</v>
      </c>
      <c r="C10" s="46">
        <v>16921.36</v>
      </c>
      <c r="D10" s="46">
        <v>15285.46</v>
      </c>
      <c r="E10" s="46">
        <v>17282.33</v>
      </c>
      <c r="F10" s="46">
        <v>15936.13</v>
      </c>
      <c r="G10" s="46">
        <v>20727</v>
      </c>
      <c r="H10" s="46">
        <v>19101.59</v>
      </c>
      <c r="I10" s="46">
        <v>19680.82</v>
      </c>
      <c r="J10" s="46">
        <v>25872.04</v>
      </c>
      <c r="K10" s="46">
        <v>19724.96</v>
      </c>
      <c r="L10" s="46">
        <v>15299.96</v>
      </c>
      <c r="M10" s="46">
        <v>15783.62</v>
      </c>
      <c r="N10" s="46">
        <v>16725.62</v>
      </c>
      <c r="O10" s="49">
        <f t="shared" si="0"/>
        <v>218340.88999999998</v>
      </c>
    </row>
    <row r="11" spans="1:15" ht="12.75">
      <c r="A11" s="130" t="s">
        <v>45</v>
      </c>
      <c r="B11" s="41" t="s">
        <v>24</v>
      </c>
      <c r="C11" s="42">
        <v>71822.06</v>
      </c>
      <c r="D11" s="42">
        <v>63687.11</v>
      </c>
      <c r="E11" s="42">
        <v>75373.82</v>
      </c>
      <c r="F11" s="42">
        <v>62542.69</v>
      </c>
      <c r="G11" s="42">
        <v>72640.56</v>
      </c>
      <c r="H11" s="42">
        <v>73194.25</v>
      </c>
      <c r="I11" s="42">
        <v>68968.44</v>
      </c>
      <c r="J11" s="42">
        <v>73762.75</v>
      </c>
      <c r="K11" s="42">
        <v>70201.74</v>
      </c>
      <c r="L11" s="42">
        <v>76836.74</v>
      </c>
      <c r="M11" s="42">
        <v>69035.1</v>
      </c>
      <c r="N11" s="42">
        <v>70868.39</v>
      </c>
      <c r="O11" s="44">
        <f t="shared" si="0"/>
        <v>848933.6499999999</v>
      </c>
    </row>
    <row r="12" spans="1:15" ht="12.75">
      <c r="A12" s="131"/>
      <c r="B12" s="45" t="s">
        <v>25</v>
      </c>
      <c r="C12" s="46">
        <v>29696.49</v>
      </c>
      <c r="D12" s="46">
        <v>26768.9</v>
      </c>
      <c r="E12" s="46">
        <v>31060.12</v>
      </c>
      <c r="F12" s="46">
        <v>27407.79</v>
      </c>
      <c r="G12" s="46">
        <v>30510.57</v>
      </c>
      <c r="H12" s="46">
        <v>31826.9</v>
      </c>
      <c r="I12" s="46">
        <v>29417.23</v>
      </c>
      <c r="J12" s="46">
        <v>34688.89</v>
      </c>
      <c r="K12" s="46">
        <v>31659.95</v>
      </c>
      <c r="L12" s="46">
        <v>26300.83</v>
      </c>
      <c r="M12" s="46">
        <v>24969.29</v>
      </c>
      <c r="N12" s="46">
        <v>25032.35</v>
      </c>
      <c r="O12" s="49">
        <f t="shared" si="0"/>
        <v>349339.31</v>
      </c>
    </row>
    <row r="13" spans="1:15" ht="12.75">
      <c r="A13" s="130" t="s">
        <v>46</v>
      </c>
      <c r="B13" s="41" t="s">
        <v>24</v>
      </c>
      <c r="C13" s="42">
        <v>42959.61</v>
      </c>
      <c r="D13" s="42">
        <v>37868.07</v>
      </c>
      <c r="E13" s="42">
        <v>47174.73</v>
      </c>
      <c r="F13" s="42">
        <v>40662.67</v>
      </c>
      <c r="G13" s="42">
        <v>44420.81</v>
      </c>
      <c r="H13" s="42">
        <v>44146.44</v>
      </c>
      <c r="I13" s="42">
        <v>44565.74</v>
      </c>
      <c r="J13" s="42">
        <v>50743.64</v>
      </c>
      <c r="K13" s="42">
        <v>44740.63</v>
      </c>
      <c r="L13" s="42">
        <v>46379.51</v>
      </c>
      <c r="M13" s="42">
        <v>41377.62</v>
      </c>
      <c r="N13" s="42">
        <v>42133.74</v>
      </c>
      <c r="O13" s="44">
        <f t="shared" si="0"/>
        <v>527173.2100000001</v>
      </c>
    </row>
    <row r="14" spans="1:15" ht="12.75">
      <c r="A14" s="131"/>
      <c r="B14" s="45" t="s">
        <v>25</v>
      </c>
      <c r="C14" s="46">
        <v>7353.31</v>
      </c>
      <c r="D14" s="46">
        <v>6686.39</v>
      </c>
      <c r="E14" s="46">
        <v>8097</v>
      </c>
      <c r="F14" s="46">
        <v>7357.9</v>
      </c>
      <c r="G14" s="46">
        <v>7784.51</v>
      </c>
      <c r="H14" s="46">
        <v>9216.46</v>
      </c>
      <c r="I14" s="46">
        <v>8674.48</v>
      </c>
      <c r="J14" s="46">
        <v>10869.14</v>
      </c>
      <c r="K14" s="46">
        <v>8885.6</v>
      </c>
      <c r="L14" s="11">
        <v>12169.76</v>
      </c>
      <c r="M14" s="46">
        <v>11672.27</v>
      </c>
      <c r="N14" s="46">
        <v>10040.91</v>
      </c>
      <c r="O14" s="49">
        <f t="shared" si="0"/>
        <v>108807.73000000001</v>
      </c>
    </row>
    <row r="15" spans="1:15" ht="12.75">
      <c r="A15" s="122" t="s">
        <v>0</v>
      </c>
      <c r="B15" s="41" t="s">
        <v>24</v>
      </c>
      <c r="C15" s="50">
        <f>SUM(C5,C7,C9,C11,C13)</f>
        <v>238941.43</v>
      </c>
      <c r="D15" s="50">
        <f aca="true" t="shared" si="1" ref="D15:N15">SUM(D5,D7,D9,D11,D13)</f>
        <v>212406.06</v>
      </c>
      <c r="E15" s="50">
        <f t="shared" si="1"/>
        <v>249928.35</v>
      </c>
      <c r="F15" s="50">
        <f t="shared" si="1"/>
        <v>212844.36</v>
      </c>
      <c r="G15" s="50">
        <f t="shared" si="1"/>
        <v>245157.05</v>
      </c>
      <c r="H15" s="50">
        <f t="shared" si="1"/>
        <v>243136.87</v>
      </c>
      <c r="I15" s="50">
        <f t="shared" si="1"/>
        <v>236276.88</v>
      </c>
      <c r="J15" s="50">
        <f t="shared" si="1"/>
        <v>264634.76</v>
      </c>
      <c r="K15" s="50">
        <f t="shared" si="1"/>
        <v>240505.59000000003</v>
      </c>
      <c r="L15" s="50">
        <f t="shared" si="1"/>
        <v>253265.43</v>
      </c>
      <c r="M15" s="50">
        <f t="shared" si="1"/>
        <v>233016.47999999998</v>
      </c>
      <c r="N15" s="50">
        <f t="shared" si="1"/>
        <v>229475.45</v>
      </c>
      <c r="O15" s="44">
        <f>SUM(C15:N15)</f>
        <v>2859588.7100000004</v>
      </c>
    </row>
    <row r="16" spans="1:15" ht="12.75">
      <c r="A16" s="124"/>
      <c r="B16" s="51" t="s">
        <v>25</v>
      </c>
      <c r="C16" s="52">
        <f>SUM(C6,C8,C10,C12,C14)</f>
        <v>90116.72</v>
      </c>
      <c r="D16" s="52">
        <f aca="true" t="shared" si="2" ref="D16:N16">SUM(D6,D8,D10,D12,D14)</f>
        <v>82721.37999999999</v>
      </c>
      <c r="E16" s="52">
        <f t="shared" si="2"/>
        <v>94084.38</v>
      </c>
      <c r="F16" s="52">
        <f t="shared" si="2"/>
        <v>84523.16999999998</v>
      </c>
      <c r="G16" s="52">
        <f t="shared" si="2"/>
        <v>99942.99999999999</v>
      </c>
      <c r="H16" s="52">
        <f t="shared" si="2"/>
        <v>98132</v>
      </c>
      <c r="I16" s="52">
        <f t="shared" si="2"/>
        <v>96268.66</v>
      </c>
      <c r="J16" s="52">
        <f t="shared" si="2"/>
        <v>113124.31</v>
      </c>
      <c r="K16" s="52">
        <f t="shared" si="2"/>
        <v>98095.6</v>
      </c>
      <c r="L16" s="52">
        <f t="shared" si="2"/>
        <v>92847.87999999999</v>
      </c>
      <c r="M16" s="52">
        <f t="shared" si="2"/>
        <v>88508.27</v>
      </c>
      <c r="N16" s="52">
        <f t="shared" si="2"/>
        <v>88048.76000000001</v>
      </c>
      <c r="O16" s="48">
        <f>SUM(C16:N16)</f>
        <v>1126414.13</v>
      </c>
    </row>
    <row r="18" spans="3:15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3:15" ht="12.75"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3:15" ht="12.75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3:15" ht="12.75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3:15" ht="12.75"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3:15" ht="12.75"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3:15" ht="12.75"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3:15" ht="12.75"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3:15" ht="12.75"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</sheetData>
  <sheetProtection/>
  <mergeCells count="7">
    <mergeCell ref="A11:A12"/>
    <mergeCell ref="A13:A14"/>
    <mergeCell ref="A15:A16"/>
    <mergeCell ref="A1:O1"/>
    <mergeCell ref="A5:A6"/>
    <mergeCell ref="A7:A8"/>
    <mergeCell ref="A9:A10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selection activeCell="C21" sqref="C21:M21"/>
    </sheetView>
  </sheetViews>
  <sheetFormatPr defaultColWidth="11.421875" defaultRowHeight="12.75"/>
  <cols>
    <col min="1" max="1" width="14.421875" style="0" customWidth="1"/>
    <col min="2" max="2" width="6.28125" style="0" customWidth="1"/>
    <col min="3" max="14" width="10.00390625" style="0" bestFit="1" customWidth="1"/>
    <col min="15" max="15" width="11.28125" style="1" bestFit="1" customWidth="1"/>
  </cols>
  <sheetData>
    <row r="1" spans="1:15" ht="24.75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4" customFormat="1" ht="12.75">
      <c r="A2" s="5"/>
      <c r="B2" s="5"/>
      <c r="O2" s="1"/>
    </row>
    <row r="4" spans="3:15" s="3" customFormat="1" ht="12.75"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25" t="s">
        <v>16</v>
      </c>
    </row>
    <row r="5" spans="1:15" ht="12.75">
      <c r="A5" s="138" t="s">
        <v>21</v>
      </c>
      <c r="B5" s="33" t="s">
        <v>24</v>
      </c>
      <c r="C5" s="9">
        <v>24967.1</v>
      </c>
      <c r="D5" s="9">
        <v>23009.86</v>
      </c>
      <c r="E5" s="9">
        <v>24860.12</v>
      </c>
      <c r="F5" s="9">
        <v>24063.89</v>
      </c>
      <c r="G5" s="9">
        <v>24926.76</v>
      </c>
      <c r="H5" s="9">
        <v>24967.1</v>
      </c>
      <c r="I5" s="9">
        <v>24257.68</v>
      </c>
      <c r="J5" s="9">
        <v>25573.03</v>
      </c>
      <c r="K5" s="9">
        <v>24875.02</v>
      </c>
      <c r="L5" s="9">
        <v>22727.49</v>
      </c>
      <c r="M5" s="9">
        <v>25264.37</v>
      </c>
      <c r="N5" s="22">
        <v>24401.5</v>
      </c>
      <c r="O5" s="14">
        <f aca="true" t="shared" si="0" ref="O5:O21">SUM(C5:N5)</f>
        <v>293893.92</v>
      </c>
    </row>
    <row r="6" spans="1:15" ht="12.75">
      <c r="A6" s="139"/>
      <c r="B6" s="31" t="s">
        <v>25</v>
      </c>
      <c r="C6" s="11">
        <v>11956.62</v>
      </c>
      <c r="D6" s="11">
        <v>11251.88</v>
      </c>
      <c r="E6" s="11">
        <v>12513.71</v>
      </c>
      <c r="F6" s="11">
        <v>11566.79</v>
      </c>
      <c r="G6" s="11">
        <v>12245.88</v>
      </c>
      <c r="H6" s="11">
        <v>12503.04</v>
      </c>
      <c r="I6" s="11">
        <v>12487.56</v>
      </c>
      <c r="J6" s="11">
        <v>14862.37</v>
      </c>
      <c r="K6" s="11">
        <v>15080.7</v>
      </c>
      <c r="L6" s="11">
        <v>24332.48</v>
      </c>
      <c r="M6" s="11">
        <v>25934.51</v>
      </c>
      <c r="N6" s="23">
        <v>25878.04</v>
      </c>
      <c r="O6" s="15">
        <f t="shared" si="0"/>
        <v>190613.58000000002</v>
      </c>
    </row>
    <row r="7" spans="1:15" ht="12.75">
      <c r="A7" s="138" t="s">
        <v>32</v>
      </c>
      <c r="B7" s="33" t="s">
        <v>24</v>
      </c>
      <c r="C7" s="9">
        <v>15656.04</v>
      </c>
      <c r="D7" s="9">
        <v>15563.45</v>
      </c>
      <c r="E7" s="9">
        <v>16405.1</v>
      </c>
      <c r="F7" s="9">
        <v>15165.32</v>
      </c>
      <c r="G7" s="9">
        <v>17321.74</v>
      </c>
      <c r="H7" s="9">
        <v>16374.54</v>
      </c>
      <c r="I7" s="9">
        <v>16985.64</v>
      </c>
      <c r="J7" s="9">
        <v>19429.09</v>
      </c>
      <c r="K7" s="9">
        <v>15490.31</v>
      </c>
      <c r="L7" s="9">
        <v>15594.93</v>
      </c>
      <c r="M7" s="9">
        <v>16559.72</v>
      </c>
      <c r="N7" s="9">
        <v>14695.88</v>
      </c>
      <c r="O7" s="21">
        <f t="shared" si="0"/>
        <v>195241.76</v>
      </c>
    </row>
    <row r="8" spans="1:15" ht="12.75">
      <c r="A8" s="139"/>
      <c r="B8" s="31" t="s">
        <v>25</v>
      </c>
      <c r="C8" s="11">
        <v>7018.12</v>
      </c>
      <c r="D8" s="11">
        <v>6259.8</v>
      </c>
      <c r="E8" s="11">
        <v>6336.39</v>
      </c>
      <c r="F8" s="11">
        <v>7325.06</v>
      </c>
      <c r="G8" s="11">
        <v>7210.04</v>
      </c>
      <c r="H8" s="11">
        <v>8304.01</v>
      </c>
      <c r="I8" s="11">
        <v>9520.86</v>
      </c>
      <c r="J8" s="11">
        <v>9406.64</v>
      </c>
      <c r="K8" s="11">
        <v>9286.47</v>
      </c>
      <c r="L8" s="11" t="s">
        <v>47</v>
      </c>
      <c r="M8" s="11" t="s">
        <v>47</v>
      </c>
      <c r="N8" s="11" t="s">
        <v>47</v>
      </c>
      <c r="O8" s="21">
        <f t="shared" si="0"/>
        <v>70667.39</v>
      </c>
    </row>
    <row r="9" spans="1:15" ht="12.75">
      <c r="A9" s="138" t="s">
        <v>17</v>
      </c>
      <c r="B9" s="33" t="s">
        <v>24</v>
      </c>
      <c r="C9" s="9">
        <v>24790.69</v>
      </c>
      <c r="D9" s="9">
        <v>24278.25</v>
      </c>
      <c r="E9" s="9">
        <v>26092.71</v>
      </c>
      <c r="F9" s="9">
        <v>24461.26</v>
      </c>
      <c r="G9" s="9">
        <v>26178.99</v>
      </c>
      <c r="H9" s="9">
        <v>25163.69</v>
      </c>
      <c r="I9" s="9">
        <v>25334.51</v>
      </c>
      <c r="J9" s="9">
        <v>29432.3</v>
      </c>
      <c r="K9" s="9">
        <v>25711.86</v>
      </c>
      <c r="L9" s="9">
        <v>23677.78</v>
      </c>
      <c r="M9" s="9">
        <v>25215.11</v>
      </c>
      <c r="N9" s="22">
        <v>24870.87</v>
      </c>
      <c r="O9" s="14">
        <f t="shared" si="0"/>
        <v>305208.02</v>
      </c>
    </row>
    <row r="10" spans="1:15" ht="12.75">
      <c r="A10" s="139"/>
      <c r="B10" s="31" t="s">
        <v>25</v>
      </c>
      <c r="C10" s="11">
        <v>8258.31</v>
      </c>
      <c r="D10" s="11">
        <v>6846.68</v>
      </c>
      <c r="E10" s="11">
        <v>8454.07</v>
      </c>
      <c r="F10" s="11">
        <v>6665.55</v>
      </c>
      <c r="G10" s="11">
        <v>8520.76</v>
      </c>
      <c r="H10" s="11">
        <v>8850.22</v>
      </c>
      <c r="I10" s="11">
        <v>10971.59</v>
      </c>
      <c r="J10" s="11">
        <v>14747.43</v>
      </c>
      <c r="K10" s="11">
        <v>10690.49</v>
      </c>
      <c r="L10" s="11">
        <v>10491.6</v>
      </c>
      <c r="M10" s="11">
        <v>12135.1</v>
      </c>
      <c r="N10" s="23">
        <v>11249.83</v>
      </c>
      <c r="O10" s="21">
        <f t="shared" si="0"/>
        <v>117881.63</v>
      </c>
    </row>
    <row r="11" spans="1:15" ht="12.75">
      <c r="A11" s="138" t="s">
        <v>37</v>
      </c>
      <c r="B11" s="33" t="s">
        <v>24</v>
      </c>
      <c r="C11" s="9">
        <v>20856.69</v>
      </c>
      <c r="D11" s="9">
        <v>19930.27</v>
      </c>
      <c r="E11" s="9">
        <v>22179.26</v>
      </c>
      <c r="F11" s="9">
        <v>19673.53</v>
      </c>
      <c r="G11" s="9">
        <v>20717.29</v>
      </c>
      <c r="H11" s="9">
        <v>22013.39</v>
      </c>
      <c r="I11" s="9">
        <v>20482.59</v>
      </c>
      <c r="J11" s="9">
        <v>22654.82</v>
      </c>
      <c r="K11" s="9">
        <v>21012.86</v>
      </c>
      <c r="L11" s="9">
        <v>20599.94</v>
      </c>
      <c r="M11" s="9">
        <v>20904.33</v>
      </c>
      <c r="N11" s="9">
        <v>21349.01</v>
      </c>
      <c r="O11" s="14">
        <f t="shared" si="0"/>
        <v>252373.98000000004</v>
      </c>
    </row>
    <row r="12" spans="1:15" ht="12.75">
      <c r="A12" s="139"/>
      <c r="B12" s="31" t="s">
        <v>25</v>
      </c>
      <c r="C12" s="11">
        <v>2691.7</v>
      </c>
      <c r="D12" s="11">
        <v>2723.53</v>
      </c>
      <c r="E12" s="11">
        <v>3108.45</v>
      </c>
      <c r="F12" s="11">
        <v>2473.62</v>
      </c>
      <c r="G12" s="11">
        <v>2832.51</v>
      </c>
      <c r="H12" s="11">
        <v>3068.86</v>
      </c>
      <c r="I12" s="11">
        <v>3223.86</v>
      </c>
      <c r="J12" s="11">
        <v>3615.87</v>
      </c>
      <c r="K12" s="11">
        <v>3285.29</v>
      </c>
      <c r="L12" s="11" t="s">
        <v>48</v>
      </c>
      <c r="M12" s="11" t="s">
        <v>48</v>
      </c>
      <c r="N12" s="11" t="s">
        <v>48</v>
      </c>
      <c r="O12" s="21">
        <f t="shared" si="0"/>
        <v>27023.69</v>
      </c>
    </row>
    <row r="13" spans="1:15" ht="12.75">
      <c r="A13" s="138" t="s">
        <v>33</v>
      </c>
      <c r="B13" s="33" t="s">
        <v>24</v>
      </c>
      <c r="C13" s="9">
        <v>21039.08</v>
      </c>
      <c r="D13" s="9">
        <v>20106.89</v>
      </c>
      <c r="E13" s="9">
        <v>22690.39</v>
      </c>
      <c r="F13" s="9">
        <v>20998.25</v>
      </c>
      <c r="G13" s="9">
        <v>21651.67</v>
      </c>
      <c r="H13" s="9">
        <v>21248.61</v>
      </c>
      <c r="I13" s="9">
        <v>21625.03</v>
      </c>
      <c r="J13" s="9">
        <v>24304.41</v>
      </c>
      <c r="K13" s="9">
        <v>22147.06</v>
      </c>
      <c r="L13" s="9">
        <v>20723.03</v>
      </c>
      <c r="M13" s="9">
        <v>20905.91</v>
      </c>
      <c r="N13" s="9">
        <v>22937.2</v>
      </c>
      <c r="O13" s="14">
        <f t="shared" si="0"/>
        <v>260377.53</v>
      </c>
    </row>
    <row r="14" spans="1:15" ht="12.75">
      <c r="A14" s="139"/>
      <c r="B14" s="31" t="s">
        <v>25</v>
      </c>
      <c r="C14" s="11">
        <v>5115.75</v>
      </c>
      <c r="D14" s="11">
        <v>4116.86</v>
      </c>
      <c r="E14" s="11">
        <v>5041.05</v>
      </c>
      <c r="F14" s="11">
        <v>4206.27</v>
      </c>
      <c r="G14" s="11">
        <v>6028.96</v>
      </c>
      <c r="H14" s="11">
        <v>6315.29</v>
      </c>
      <c r="I14" s="11">
        <v>5361.32</v>
      </c>
      <c r="J14" s="11">
        <v>6703.98</v>
      </c>
      <c r="K14" s="11">
        <v>5353.93</v>
      </c>
      <c r="L14" s="11">
        <v>15288.52</v>
      </c>
      <c r="M14" s="11">
        <v>17001.57</v>
      </c>
      <c r="N14" s="11">
        <v>17209.25</v>
      </c>
      <c r="O14" s="21">
        <f t="shared" si="0"/>
        <v>97742.75</v>
      </c>
    </row>
    <row r="15" spans="1:15" ht="12.75">
      <c r="A15" s="138" t="s">
        <v>34</v>
      </c>
      <c r="B15" s="33" t="s">
        <v>24</v>
      </c>
      <c r="C15" s="9">
        <v>17729.8</v>
      </c>
      <c r="D15" s="9">
        <v>16736.29</v>
      </c>
      <c r="E15" s="9">
        <v>18557.72</v>
      </c>
      <c r="F15" s="9">
        <v>16478.32</v>
      </c>
      <c r="G15" s="9">
        <v>16429.52</v>
      </c>
      <c r="H15" s="9">
        <v>18315.44</v>
      </c>
      <c r="I15" s="9">
        <v>16494.01</v>
      </c>
      <c r="J15" s="9">
        <v>17001.22</v>
      </c>
      <c r="K15" s="9">
        <v>17489.26</v>
      </c>
      <c r="L15" s="9">
        <v>16152.38</v>
      </c>
      <c r="M15" s="9">
        <v>16506.21</v>
      </c>
      <c r="N15" s="9">
        <v>17572.93</v>
      </c>
      <c r="O15" s="14">
        <f t="shared" si="0"/>
        <v>205463.1</v>
      </c>
    </row>
    <row r="16" spans="1:15" ht="12.75">
      <c r="A16" s="139"/>
      <c r="B16" s="31" t="s">
        <v>25</v>
      </c>
      <c r="C16" s="11">
        <v>6287.29</v>
      </c>
      <c r="D16" s="11">
        <v>5612.15</v>
      </c>
      <c r="E16" s="11">
        <v>5995.18</v>
      </c>
      <c r="F16" s="11">
        <v>5216.14</v>
      </c>
      <c r="G16" s="11">
        <v>5556.73</v>
      </c>
      <c r="H16" s="11">
        <v>5241.57</v>
      </c>
      <c r="I16" s="11">
        <v>6282.63</v>
      </c>
      <c r="J16" s="11">
        <v>7232.72</v>
      </c>
      <c r="K16" s="11">
        <v>6234.76</v>
      </c>
      <c r="L16" s="11" t="s">
        <v>48</v>
      </c>
      <c r="M16" s="11" t="s">
        <v>48</v>
      </c>
      <c r="N16" s="11" t="s">
        <v>48</v>
      </c>
      <c r="O16" s="21">
        <f t="shared" si="0"/>
        <v>53659.17</v>
      </c>
    </row>
    <row r="17" spans="1:15" ht="12.75">
      <c r="A17" s="138" t="s">
        <v>35</v>
      </c>
      <c r="B17" s="33" t="s">
        <v>24</v>
      </c>
      <c r="C17" s="9">
        <v>72509.08</v>
      </c>
      <c r="D17" s="9">
        <v>71931.32</v>
      </c>
      <c r="E17" s="9">
        <v>77708.94</v>
      </c>
      <c r="F17" s="9">
        <v>69112.88</v>
      </c>
      <c r="G17" s="9">
        <v>77045.99</v>
      </c>
      <c r="H17" s="9">
        <v>76105.28</v>
      </c>
      <c r="I17" s="9">
        <v>71922.06</v>
      </c>
      <c r="J17" s="9">
        <v>77431.17</v>
      </c>
      <c r="K17" s="9">
        <v>76218.24</v>
      </c>
      <c r="L17" s="9">
        <v>73897.93</v>
      </c>
      <c r="M17" s="9">
        <v>74868.27</v>
      </c>
      <c r="N17" s="9">
        <v>76434.9</v>
      </c>
      <c r="O17" s="14">
        <f t="shared" si="0"/>
        <v>895186.0599999999</v>
      </c>
    </row>
    <row r="18" spans="1:15" ht="12.75">
      <c r="A18" s="139"/>
      <c r="B18" s="31" t="s">
        <v>25</v>
      </c>
      <c r="C18" s="11">
        <v>28451.65</v>
      </c>
      <c r="D18" s="11">
        <v>26968.15</v>
      </c>
      <c r="E18" s="11">
        <v>30126.11</v>
      </c>
      <c r="F18" s="11">
        <v>28675.06</v>
      </c>
      <c r="G18" s="11">
        <v>29392.38</v>
      </c>
      <c r="H18" s="11">
        <v>31209.31</v>
      </c>
      <c r="I18" s="11">
        <v>28275.5</v>
      </c>
      <c r="J18" s="11">
        <v>32706.08</v>
      </c>
      <c r="K18" s="11">
        <v>32073.28</v>
      </c>
      <c r="L18" s="11">
        <v>29586.8</v>
      </c>
      <c r="M18" s="11">
        <v>29839.84</v>
      </c>
      <c r="N18" s="11">
        <v>29946.83</v>
      </c>
      <c r="O18" s="21">
        <f t="shared" si="0"/>
        <v>357250.99000000005</v>
      </c>
    </row>
    <row r="19" spans="1:15" ht="12.75">
      <c r="A19" s="138" t="s">
        <v>15</v>
      </c>
      <c r="B19" s="33" t="s">
        <v>24</v>
      </c>
      <c r="C19" s="9">
        <v>42803.63</v>
      </c>
      <c r="D19" s="9">
        <v>41818.35</v>
      </c>
      <c r="E19" s="9">
        <v>43078.26</v>
      </c>
      <c r="F19" s="9">
        <v>40245.74</v>
      </c>
      <c r="G19" s="9">
        <v>43580.42</v>
      </c>
      <c r="H19" s="9">
        <v>43633.61</v>
      </c>
      <c r="I19" s="9">
        <v>44072.34</v>
      </c>
      <c r="J19" s="9">
        <v>50362.06</v>
      </c>
      <c r="K19" s="9">
        <v>45102.09</v>
      </c>
      <c r="L19" s="9">
        <v>42567.25</v>
      </c>
      <c r="M19" s="9">
        <v>44199.83</v>
      </c>
      <c r="N19" s="9">
        <v>43831.04</v>
      </c>
      <c r="O19" s="14">
        <f t="shared" si="0"/>
        <v>525294.62</v>
      </c>
    </row>
    <row r="20" spans="1:15" ht="12.75">
      <c r="A20" s="139"/>
      <c r="B20" s="31" t="s">
        <v>25</v>
      </c>
      <c r="C20" s="11">
        <v>6383.86</v>
      </c>
      <c r="D20" s="11">
        <v>6713.59</v>
      </c>
      <c r="E20" s="11">
        <v>7476.52</v>
      </c>
      <c r="F20" s="11">
        <v>7157.07</v>
      </c>
      <c r="G20" s="11">
        <v>7252.5</v>
      </c>
      <c r="H20" s="11">
        <v>7843.95</v>
      </c>
      <c r="I20" s="11">
        <v>7764.71</v>
      </c>
      <c r="J20" s="11">
        <v>10009.68</v>
      </c>
      <c r="K20" s="11">
        <v>7816.25</v>
      </c>
      <c r="L20" s="11">
        <v>6742.73</v>
      </c>
      <c r="M20" s="11">
        <v>7513.09</v>
      </c>
      <c r="N20" s="11">
        <v>7415.12</v>
      </c>
      <c r="O20" s="21">
        <f t="shared" si="0"/>
        <v>90089.06999999999</v>
      </c>
    </row>
    <row r="21" spans="1:15" ht="12.75">
      <c r="A21" s="140" t="s">
        <v>0</v>
      </c>
      <c r="B21" s="33" t="s">
        <v>24</v>
      </c>
      <c r="C21" s="26">
        <f aca="true" t="shared" si="1" ref="C21:N21">SUM(C5,C7,C9,C11,C13,C15,C17,C19)</f>
        <v>240352.11000000002</v>
      </c>
      <c r="D21" s="26">
        <f t="shared" si="1"/>
        <v>233374.68000000002</v>
      </c>
      <c r="E21" s="26">
        <f t="shared" si="1"/>
        <v>251572.5</v>
      </c>
      <c r="F21" s="26">
        <f t="shared" si="1"/>
        <v>230199.19</v>
      </c>
      <c r="G21" s="26">
        <f t="shared" si="1"/>
        <v>247852.38</v>
      </c>
      <c r="H21" s="26">
        <f t="shared" si="1"/>
        <v>247821.65999999997</v>
      </c>
      <c r="I21" s="26">
        <f t="shared" si="1"/>
        <v>241173.86</v>
      </c>
      <c r="J21" s="26">
        <f t="shared" si="1"/>
        <v>266188.1</v>
      </c>
      <c r="K21" s="26">
        <f t="shared" si="1"/>
        <v>248046.69999999998</v>
      </c>
      <c r="L21" s="26">
        <f t="shared" si="1"/>
        <v>235940.72999999998</v>
      </c>
      <c r="M21" s="26">
        <f t="shared" si="1"/>
        <v>244423.75</v>
      </c>
      <c r="N21" s="26">
        <f t="shared" si="1"/>
        <v>246093.33</v>
      </c>
      <c r="O21" s="14">
        <f t="shared" si="0"/>
        <v>2933038.99</v>
      </c>
    </row>
    <row r="22" spans="1:15" ht="12.75">
      <c r="A22" s="141"/>
      <c r="B22" s="32" t="s">
        <v>25</v>
      </c>
      <c r="C22" s="28">
        <f>SUM(C6,C8,C10,C12,C14,C16,C18,C20)</f>
        <v>76163.3</v>
      </c>
      <c r="D22" s="28">
        <f aca="true" t="shared" si="2" ref="D22:O22">SUM(D6,D8,D10,D12,D14,D16,D18,D20)</f>
        <v>70492.64</v>
      </c>
      <c r="E22" s="28">
        <f t="shared" si="2"/>
        <v>79051.48</v>
      </c>
      <c r="F22" s="28">
        <f t="shared" si="2"/>
        <v>73285.56</v>
      </c>
      <c r="G22" s="28">
        <f t="shared" si="2"/>
        <v>79039.76000000001</v>
      </c>
      <c r="H22" s="28">
        <f t="shared" si="2"/>
        <v>83336.25</v>
      </c>
      <c r="I22" s="28">
        <f t="shared" si="2"/>
        <v>83888.03</v>
      </c>
      <c r="J22" s="28">
        <f t="shared" si="2"/>
        <v>99284.77000000002</v>
      </c>
      <c r="K22" s="28">
        <f t="shared" si="2"/>
        <v>89821.17</v>
      </c>
      <c r="L22" s="28">
        <f t="shared" si="2"/>
        <v>86442.13</v>
      </c>
      <c r="M22" s="28">
        <f t="shared" si="2"/>
        <v>92424.11</v>
      </c>
      <c r="N22" s="28">
        <f t="shared" si="2"/>
        <v>91699.07</v>
      </c>
      <c r="O22" s="28">
        <f t="shared" si="2"/>
        <v>1004928.2700000001</v>
      </c>
    </row>
    <row r="24" spans="3:15" ht="12.7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3:15" ht="12.7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3:15" ht="12.7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3:15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2.7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2.7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3:15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sheetProtection/>
  <mergeCells count="10">
    <mergeCell ref="A15:A16"/>
    <mergeCell ref="A21:A22"/>
    <mergeCell ref="A17:A18"/>
    <mergeCell ref="A19:A20"/>
    <mergeCell ref="A1:O1"/>
    <mergeCell ref="A5:A6"/>
    <mergeCell ref="A7:A8"/>
    <mergeCell ref="A9:A10"/>
    <mergeCell ref="A11:A12"/>
    <mergeCell ref="A13:A14"/>
  </mergeCells>
  <printOptions/>
  <pageMargins left="0.48" right="0.47" top="0.984251969" bottom="0.984251969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Syndicat d' Expansion Economiqu</dc:creator>
  <cp:keywords/>
  <dc:description/>
  <cp:lastModifiedBy>bastien.gillard@sittommi.fr</cp:lastModifiedBy>
  <cp:lastPrinted>2014-06-04T13:07:27Z</cp:lastPrinted>
  <dcterms:created xsi:type="dcterms:W3CDTF">2001-12-04T07:59:20Z</dcterms:created>
  <dcterms:modified xsi:type="dcterms:W3CDTF">2024-04-08T10:09:02Z</dcterms:modified>
  <cp:category/>
  <cp:version/>
  <cp:contentType/>
  <cp:contentStatus/>
</cp:coreProperties>
</file>