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95" windowHeight="8850" activeTab="2"/>
  </bookViews>
  <sheets>
    <sheet name="T1" sheetId="1" r:id="rId1"/>
    <sheet name="T2" sheetId="2" r:id="rId2"/>
    <sheet name="T3" sheetId="3" r:id="rId3"/>
    <sheet name="T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<sst xmlns="http://schemas.openxmlformats.org/spreadsheetml/2006/main" count="106" uniqueCount="31">
  <si>
    <t>S.I.T.T.O.M.-M.I.</t>
  </si>
  <si>
    <t>Acier</t>
  </si>
  <si>
    <t>Alu</t>
  </si>
  <si>
    <t>Total</t>
  </si>
  <si>
    <t>Acompte Eco-Emballages</t>
  </si>
  <si>
    <t>Détail des versements par collectivité</t>
  </si>
  <si>
    <t>Total bilan dépenses =</t>
  </si>
  <si>
    <t xml:space="preserve">Total    </t>
  </si>
  <si>
    <t>Journaux / Magazines</t>
  </si>
  <si>
    <t>Soutiens Eco-Emballages</t>
  </si>
  <si>
    <t>Verre ménager</t>
  </si>
  <si>
    <t>Gros de magasin</t>
  </si>
  <si>
    <t>Acomptes versés</t>
  </si>
  <si>
    <t>Ploërmel Com</t>
  </si>
  <si>
    <t>Oust Brocéliande Com</t>
  </si>
  <si>
    <t>Centre Morbihan Com</t>
  </si>
  <si>
    <t>Pontivy Com</t>
  </si>
  <si>
    <t>Roi Morvan Com</t>
  </si>
  <si>
    <t>Cartons PCNC</t>
  </si>
  <si>
    <t>ELA PCC</t>
  </si>
  <si>
    <t xml:space="preserve">Emballages plastique    </t>
  </si>
  <si>
    <t>Régul</t>
  </si>
  <si>
    <t>Soutiens à la collecte sélective - T1</t>
  </si>
  <si>
    <t>Soutiens à la collecte sélective - T2</t>
  </si>
  <si>
    <t>Liquidatif emballages</t>
  </si>
  <si>
    <t>Liquidatif papiers</t>
  </si>
  <si>
    <t>Soutiens à la collecte sélective - T3</t>
  </si>
  <si>
    <t>Soutiens à la collecte sélective - T4</t>
  </si>
  <si>
    <t>Soutiens à la collecte sélective - Année 2022</t>
  </si>
  <si>
    <t>Baud Com</t>
  </si>
  <si>
    <t>Collectivités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</si>
</sst>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  <numFmt numFmtId="200" formatCode="#,##0.00\ &quot;€&quot;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50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color indexed="4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12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97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5">
    <xf numFmtId="0" fontId="0" fillId="0" borderId="0" xfId="0" applyAlignment="1">
      <alignment/>
    </xf>
    <xf numFmtId="0" fontId="22" fillId="0" borderId="0" xfId="61" applyFont="1" applyAlignment="1">
      <alignment horizontal="left" vertical="center"/>
      <protection/>
    </xf>
    <xf numFmtId="0" fontId="23" fillId="0" borderId="0" xfId="61" applyFont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25" fillId="0" borderId="0" xfId="61" applyFont="1" applyAlignment="1">
      <alignment horizontal="left" vertical="center"/>
      <protection/>
    </xf>
    <xf numFmtId="0" fontId="26" fillId="0" borderId="0" xfId="61" applyFont="1" applyAlignment="1">
      <alignment horizontal="centerContinuous" vertical="center"/>
      <protection/>
    </xf>
    <xf numFmtId="17" fontId="27" fillId="0" borderId="0" xfId="61" applyNumberFormat="1" applyFont="1" applyAlignment="1">
      <alignment horizontal="centerContinuous" vertical="center"/>
      <protection/>
    </xf>
    <xf numFmtId="17" fontId="28" fillId="0" borderId="0" xfId="61" applyNumberFormat="1" applyFont="1" applyAlignment="1">
      <alignment horizontal="centerContinuous" vertical="center"/>
      <protection/>
    </xf>
    <xf numFmtId="17" fontId="23" fillId="0" borderId="0" xfId="61" applyNumberFormat="1" applyFont="1" applyAlignment="1">
      <alignment horizontal="centerContinuous" vertical="center"/>
      <protection/>
    </xf>
    <xf numFmtId="0" fontId="28" fillId="0" borderId="0" xfId="61" applyFont="1" applyAlignment="1">
      <alignment horizontal="centerContinuous" vertical="center"/>
      <protection/>
    </xf>
    <xf numFmtId="0" fontId="29" fillId="0" borderId="0" xfId="61" applyFont="1" applyAlignment="1">
      <alignment vertical="center"/>
      <protection/>
    </xf>
    <xf numFmtId="196" fontId="30" fillId="0" borderId="0" xfId="61" applyNumberFormat="1" applyFont="1" applyAlignment="1">
      <alignment vertical="center"/>
      <protection/>
    </xf>
    <xf numFmtId="0" fontId="32" fillId="0" borderId="10" xfId="60" applyFont="1" applyBorder="1" applyAlignment="1">
      <alignment horizontal="centerContinuous" vertical="center" wrapText="1"/>
      <protection/>
    </xf>
    <xf numFmtId="200" fontId="29" fillId="0" borderId="10" xfId="61" applyNumberFormat="1" applyFont="1" applyBorder="1" applyAlignment="1">
      <alignment horizontal="center" vertical="center"/>
      <protection/>
    </xf>
    <xf numFmtId="200" fontId="29" fillId="0" borderId="10" xfId="64" applyNumberFormat="1" applyFont="1" applyBorder="1" applyAlignment="1">
      <alignment horizontal="center" vertical="center"/>
    </xf>
    <xf numFmtId="200" fontId="29" fillId="0" borderId="10" xfId="60" applyNumberFormat="1" applyFont="1" applyBorder="1" applyAlignment="1">
      <alignment horizontal="center" vertical="center"/>
      <protection/>
    </xf>
    <xf numFmtId="0" fontId="32" fillId="0" borderId="10" xfId="61" applyFont="1" applyBorder="1" applyAlignment="1">
      <alignment horizontal="center" vertical="center" wrapText="1"/>
      <protection/>
    </xf>
    <xf numFmtId="200" fontId="30" fillId="0" borderId="10" xfId="61" applyNumberFormat="1" applyFont="1" applyBorder="1" applyAlignment="1">
      <alignment horizontal="center" vertical="center"/>
      <protection/>
    </xf>
    <xf numFmtId="200" fontId="29" fillId="0" borderId="10" xfId="63" applyNumberFormat="1" applyFont="1" applyBorder="1" applyAlignment="1">
      <alignment horizontal="center" vertical="center"/>
    </xf>
    <xf numFmtId="0" fontId="30" fillId="33" borderId="11" xfId="61" applyFont="1" applyFill="1" applyBorder="1" applyAlignment="1">
      <alignment horizontal="center" vertical="center" wrapText="1"/>
      <protection/>
    </xf>
    <xf numFmtId="0" fontId="30" fillId="33" borderId="12" xfId="61" applyFont="1" applyFill="1" applyBorder="1" applyAlignment="1">
      <alignment horizontal="center" vertical="center" wrapText="1"/>
      <protection/>
    </xf>
    <xf numFmtId="0" fontId="29" fillId="0" borderId="0" xfId="61" applyFont="1">
      <alignment/>
      <protection/>
    </xf>
    <xf numFmtId="0" fontId="30" fillId="0" borderId="13" xfId="61" applyFont="1" applyBorder="1">
      <alignment/>
      <protection/>
    </xf>
    <xf numFmtId="200" fontId="30" fillId="0" borderId="14" xfId="61" applyNumberFormat="1" applyFont="1" applyBorder="1" applyAlignment="1">
      <alignment horizontal="center"/>
      <protection/>
    </xf>
    <xf numFmtId="200" fontId="30" fillId="0" borderId="0" xfId="61" applyNumberFormat="1" applyFont="1" applyBorder="1" applyAlignment="1">
      <alignment horizontal="center"/>
      <protection/>
    </xf>
    <xf numFmtId="0" fontId="30" fillId="33" borderId="15" xfId="61" applyFont="1" applyFill="1" applyBorder="1" applyAlignment="1">
      <alignment horizontal="center" vertical="center" wrapText="1"/>
      <protection/>
    </xf>
    <xf numFmtId="0" fontId="30" fillId="33" borderId="12" xfId="61" applyFont="1" applyFill="1" applyBorder="1" applyAlignment="1">
      <alignment horizontal="center" vertical="center" wrapText="1"/>
      <protection/>
    </xf>
    <xf numFmtId="0" fontId="30" fillId="33" borderId="15" xfId="61" applyFont="1" applyFill="1" applyBorder="1" applyAlignment="1">
      <alignment horizontal="center" vertical="center"/>
      <protection/>
    </xf>
    <xf numFmtId="0" fontId="30" fillId="33" borderId="12" xfId="61" applyFont="1" applyFill="1" applyBorder="1" applyAlignment="1">
      <alignment horizontal="center" vertical="center"/>
      <protection/>
    </xf>
    <xf numFmtId="0" fontId="31" fillId="0" borderId="0" xfId="61" applyFont="1" applyAlignment="1">
      <alignment horizontal="center" vertical="center"/>
      <protection/>
    </xf>
    <xf numFmtId="0" fontId="30" fillId="33" borderId="10" xfId="61" applyFont="1" applyFill="1" applyBorder="1" applyAlignment="1">
      <alignment horizontal="center" vertical="center" wrapText="1"/>
      <protection/>
    </xf>
    <xf numFmtId="0" fontId="30" fillId="33" borderId="15" xfId="60" applyFont="1" applyFill="1" applyBorder="1" applyAlignment="1">
      <alignment horizontal="center" vertical="center" wrapText="1"/>
      <protection/>
    </xf>
    <xf numFmtId="0" fontId="30" fillId="33" borderId="12" xfId="60" applyFont="1" applyFill="1" applyBorder="1" applyAlignment="1">
      <alignment horizontal="center" vertical="center" wrapText="1"/>
      <protection/>
    </xf>
    <xf numFmtId="0" fontId="30" fillId="33" borderId="16" xfId="61" applyFont="1" applyFill="1" applyBorder="1" applyAlignment="1">
      <alignment horizontal="center" vertical="center" wrapText="1"/>
      <protection/>
    </xf>
    <xf numFmtId="0" fontId="30" fillId="33" borderId="11" xfId="61" applyFont="1" applyFill="1" applyBorder="1" applyAlignment="1">
      <alignment horizontal="center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5 2" xfId="59"/>
    <cellStyle name="Normal_DTA" xfId="60"/>
    <cellStyle name="Normal_T2 - 2007" xfId="61"/>
    <cellStyle name="Note" xfId="62"/>
    <cellStyle name="Percent" xfId="63"/>
    <cellStyle name="Pourcentage 2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A11" sqref="A11:J19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18.75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27" t="s">
        <v>30</v>
      </c>
      <c r="B11" s="27" t="s">
        <v>4</v>
      </c>
      <c r="C11" s="25" t="s">
        <v>10</v>
      </c>
      <c r="D11" s="30" t="s">
        <v>1</v>
      </c>
      <c r="E11" s="30" t="s">
        <v>2</v>
      </c>
      <c r="F11" s="25" t="s">
        <v>18</v>
      </c>
      <c r="G11" s="25" t="s">
        <v>19</v>
      </c>
      <c r="H11" s="25" t="s">
        <v>20</v>
      </c>
      <c r="I11" s="31" t="s">
        <v>11</v>
      </c>
      <c r="J11" s="31" t="s">
        <v>8</v>
      </c>
    </row>
    <row r="12" spans="1:10" ht="14.25" customHeight="1">
      <c r="A12" s="28"/>
      <c r="B12" s="28"/>
      <c r="C12" s="26"/>
      <c r="D12" s="30"/>
      <c r="E12" s="30"/>
      <c r="F12" s="26"/>
      <c r="G12" s="26"/>
      <c r="H12" s="26"/>
      <c r="I12" s="32"/>
      <c r="J12" s="32"/>
    </row>
    <row r="13" spans="1:10" ht="30" customHeight="1">
      <c r="A13" s="12" t="s">
        <v>13</v>
      </c>
      <c r="B13" s="13">
        <v>107796.700744269</v>
      </c>
      <c r="C13" s="14">
        <v>10544.975999999999</v>
      </c>
      <c r="D13" s="14">
        <v>1738.356</v>
      </c>
      <c r="E13" s="14">
        <v>0</v>
      </c>
      <c r="F13" s="14">
        <v>8961.421</v>
      </c>
      <c r="G13" s="14">
        <v>0</v>
      </c>
      <c r="H13" s="15">
        <v>8247.354699999998</v>
      </c>
      <c r="I13" s="15">
        <v>95.56800000000001</v>
      </c>
      <c r="J13" s="15">
        <v>15257.109999999999</v>
      </c>
    </row>
    <row r="14" spans="1:10" ht="30" customHeight="1">
      <c r="A14" s="12" t="s">
        <v>14</v>
      </c>
      <c r="B14" s="13">
        <v>92398.70122987746</v>
      </c>
      <c r="C14" s="14">
        <v>9856.313999999998</v>
      </c>
      <c r="D14" s="14">
        <v>1757.328</v>
      </c>
      <c r="E14" s="14">
        <v>0</v>
      </c>
      <c r="F14" s="14">
        <v>6236.485</v>
      </c>
      <c r="G14" s="14">
        <v>0</v>
      </c>
      <c r="H14" s="15">
        <v>7813.2834</v>
      </c>
      <c r="I14" s="15">
        <v>43.392</v>
      </c>
      <c r="J14" s="15">
        <v>6265</v>
      </c>
    </row>
    <row r="15" spans="1:10" ht="30" customHeight="1">
      <c r="A15" s="12" t="s">
        <v>15</v>
      </c>
      <c r="B15" s="13">
        <v>84395.85837636724</v>
      </c>
      <c r="C15" s="14">
        <v>15572.232</v>
      </c>
      <c r="D15" s="14">
        <v>1691.112</v>
      </c>
      <c r="E15" s="14">
        <v>0</v>
      </c>
      <c r="F15" s="14">
        <v>7460.455</v>
      </c>
      <c r="G15" s="14">
        <v>0</v>
      </c>
      <c r="H15" s="15">
        <v>8004.79178</v>
      </c>
      <c r="I15" s="15">
        <v>34.548</v>
      </c>
      <c r="J15" s="15">
        <v>4385.849999999999</v>
      </c>
    </row>
    <row r="16" spans="1:10" ht="30" customHeight="1">
      <c r="A16" s="12" t="s">
        <v>29</v>
      </c>
      <c r="B16" s="13">
        <v>61114.24117025563</v>
      </c>
      <c r="C16" s="14">
        <v>5414.2919999999995</v>
      </c>
      <c r="D16" s="14">
        <v>1016.9240000000001</v>
      </c>
      <c r="E16" s="14">
        <v>0</v>
      </c>
      <c r="F16" s="14">
        <v>3818.887</v>
      </c>
      <c r="G16" s="14">
        <v>0</v>
      </c>
      <c r="H16" s="15">
        <v>5855.97728</v>
      </c>
      <c r="I16" s="15">
        <v>27.468000000000004</v>
      </c>
      <c r="J16" s="15">
        <v>2480.184</v>
      </c>
    </row>
    <row r="17" spans="1:10" ht="30" customHeight="1">
      <c r="A17" s="12" t="s">
        <v>16</v>
      </c>
      <c r="B17" s="13">
        <v>157944.64961863033</v>
      </c>
      <c r="C17" s="14">
        <v>13747.733999999999</v>
      </c>
      <c r="D17" s="14">
        <v>2520.9199999999996</v>
      </c>
      <c r="E17" s="14">
        <v>0</v>
      </c>
      <c r="F17" s="14">
        <v>11319.736</v>
      </c>
      <c r="G17" s="14">
        <v>0</v>
      </c>
      <c r="H17" s="15">
        <v>16223.711039999998</v>
      </c>
      <c r="I17" s="15">
        <v>81.12</v>
      </c>
      <c r="J17" s="15">
        <v>6656.16</v>
      </c>
    </row>
    <row r="18" spans="1:10" ht="30" customHeight="1">
      <c r="A18" s="12" t="s">
        <v>17</v>
      </c>
      <c r="B18" s="13">
        <v>83049.8488606004</v>
      </c>
      <c r="C18" s="14">
        <v>8286.642</v>
      </c>
      <c r="D18" s="14">
        <v>0</v>
      </c>
      <c r="E18" s="14">
        <v>0</v>
      </c>
      <c r="F18" s="14">
        <v>6603.117</v>
      </c>
      <c r="G18" s="14">
        <v>0</v>
      </c>
      <c r="H18" s="15">
        <v>7602.171799999999</v>
      </c>
      <c r="I18" s="15">
        <v>330.65999999999997</v>
      </c>
      <c r="J18" s="15">
        <v>3579.52</v>
      </c>
    </row>
    <row r="19" spans="1:10" ht="22.5" customHeight="1">
      <c r="A19" s="16" t="s">
        <v>3</v>
      </c>
      <c r="B19" s="17">
        <f aca="true" t="shared" si="0" ref="B19:J19">SUM(B13:B18)</f>
        <v>586700</v>
      </c>
      <c r="C19" s="17">
        <f t="shared" si="0"/>
        <v>63422.189999999995</v>
      </c>
      <c r="D19" s="17">
        <f t="shared" si="0"/>
        <v>8724.64</v>
      </c>
      <c r="E19" s="17">
        <f t="shared" si="0"/>
        <v>0</v>
      </c>
      <c r="F19" s="17">
        <f t="shared" si="0"/>
        <v>44400.100999999995</v>
      </c>
      <c r="G19" s="17">
        <f t="shared" si="0"/>
        <v>0</v>
      </c>
      <c r="H19" s="17">
        <f t="shared" si="0"/>
        <v>53747.28999999999</v>
      </c>
      <c r="I19" s="17">
        <f t="shared" si="0"/>
        <v>612.756</v>
      </c>
      <c r="J19" s="17">
        <f t="shared" si="0"/>
        <v>38623.824</v>
      </c>
    </row>
    <row r="21" spans="6:9" ht="15.75">
      <c r="F21" s="10"/>
      <c r="G21" s="10"/>
      <c r="H21" s="11"/>
      <c r="I21" s="11"/>
    </row>
  </sheetData>
  <sheetProtection/>
  <mergeCells count="12">
    <mergeCell ref="J11:J12"/>
    <mergeCell ref="I11:I12"/>
    <mergeCell ref="F11:F12"/>
    <mergeCell ref="A11:A12"/>
    <mergeCell ref="A3:J3"/>
    <mergeCell ref="A7:J7"/>
    <mergeCell ref="H11:H12"/>
    <mergeCell ref="C11:C12"/>
    <mergeCell ref="B11:B12"/>
    <mergeCell ref="D11:D12"/>
    <mergeCell ref="E11:E12"/>
    <mergeCell ref="G11:G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A11" sqref="A11:J19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18.75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29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27" t="s">
        <v>30</v>
      </c>
      <c r="B11" s="27" t="s">
        <v>4</v>
      </c>
      <c r="C11" s="25" t="s">
        <v>10</v>
      </c>
      <c r="D11" s="30" t="s">
        <v>1</v>
      </c>
      <c r="E11" s="30" t="s">
        <v>2</v>
      </c>
      <c r="F11" s="25" t="s">
        <v>18</v>
      </c>
      <c r="G11" s="25" t="s">
        <v>19</v>
      </c>
      <c r="H11" s="25" t="s">
        <v>20</v>
      </c>
      <c r="I11" s="31" t="s">
        <v>11</v>
      </c>
      <c r="J11" s="31" t="s">
        <v>8</v>
      </c>
    </row>
    <row r="12" spans="1:10" ht="14.25" customHeight="1">
      <c r="A12" s="28"/>
      <c r="B12" s="28"/>
      <c r="C12" s="26"/>
      <c r="D12" s="30"/>
      <c r="E12" s="30"/>
      <c r="F12" s="26"/>
      <c r="G12" s="26"/>
      <c r="H12" s="26"/>
      <c r="I12" s="32"/>
      <c r="J12" s="32"/>
    </row>
    <row r="13" spans="1:10" ht="30" customHeight="1">
      <c r="A13" s="12" t="s">
        <v>13</v>
      </c>
      <c r="B13" s="13">
        <v>70344.16633654841</v>
      </c>
      <c r="C13" s="18">
        <v>12467.868</v>
      </c>
      <c r="D13" s="18">
        <v>3606.114</v>
      </c>
      <c r="E13" s="18">
        <v>2886.1290000000004</v>
      </c>
      <c r="F13" s="18">
        <v>5682.712</v>
      </c>
      <c r="G13" s="18">
        <v>0</v>
      </c>
      <c r="H13" s="15">
        <v>12822.9375</v>
      </c>
      <c r="I13" s="15">
        <v>5279.162</v>
      </c>
      <c r="J13" s="15">
        <v>10830</v>
      </c>
    </row>
    <row r="14" spans="1:10" ht="30" customHeight="1">
      <c r="A14" s="12" t="s">
        <v>14</v>
      </c>
      <c r="B14" s="13">
        <v>59457.25848077233</v>
      </c>
      <c r="C14" s="18">
        <v>10421.068000000001</v>
      </c>
      <c r="D14" s="18">
        <v>3409.191</v>
      </c>
      <c r="E14" s="18">
        <v>3195.765</v>
      </c>
      <c r="F14" s="18">
        <v>4592.831</v>
      </c>
      <c r="G14" s="18">
        <v>0</v>
      </c>
      <c r="H14" s="15">
        <v>11286.1875</v>
      </c>
      <c r="I14" s="15">
        <v>2311.33</v>
      </c>
      <c r="J14" s="15">
        <v>3449</v>
      </c>
    </row>
    <row r="15" spans="1:10" ht="30" customHeight="1">
      <c r="A15" s="12" t="s">
        <v>15</v>
      </c>
      <c r="B15" s="13">
        <v>60117.47463482151</v>
      </c>
      <c r="C15" s="18">
        <v>5508.7480000000005</v>
      </c>
      <c r="D15" s="18">
        <v>3388.8959999999997</v>
      </c>
      <c r="E15" s="18">
        <v>3522.321</v>
      </c>
      <c r="F15" s="18">
        <v>7885.030000000001</v>
      </c>
      <c r="G15" s="18">
        <v>0</v>
      </c>
      <c r="H15" s="15">
        <v>12171.9375</v>
      </c>
      <c r="I15" s="15">
        <v>2376.059</v>
      </c>
      <c r="J15" s="15">
        <v>3722.124</v>
      </c>
    </row>
    <row r="16" spans="1:10" ht="30" customHeight="1">
      <c r="A16" s="12" t="s">
        <v>29</v>
      </c>
      <c r="B16" s="13">
        <v>40000.497444283035</v>
      </c>
      <c r="C16" s="14">
        <v>5836.712</v>
      </c>
      <c r="D16" s="14">
        <v>2179.068</v>
      </c>
      <c r="E16" s="14">
        <v>2138.265</v>
      </c>
      <c r="F16" s="14">
        <v>3901.8089999999997</v>
      </c>
      <c r="G16" s="14">
        <v>0</v>
      </c>
      <c r="H16" s="15">
        <v>9157.875</v>
      </c>
      <c r="I16" s="15">
        <v>2143.309</v>
      </c>
      <c r="J16" s="15">
        <v>2048.34</v>
      </c>
    </row>
    <row r="17" spans="1:10" ht="30" customHeight="1">
      <c r="A17" s="12" t="s">
        <v>16</v>
      </c>
      <c r="B17" s="13">
        <v>116897.83790467762</v>
      </c>
      <c r="C17" s="18">
        <v>13899.676</v>
      </c>
      <c r="D17" s="18">
        <v>4580.151</v>
      </c>
      <c r="E17" s="18">
        <v>5338.259999999999</v>
      </c>
      <c r="F17" s="18">
        <v>11426.938</v>
      </c>
      <c r="G17" s="18">
        <v>0</v>
      </c>
      <c r="H17" s="15">
        <v>23035.5</v>
      </c>
      <c r="I17" s="15">
        <v>4652.501</v>
      </c>
      <c r="J17" s="15">
        <v>5695.620000000001</v>
      </c>
    </row>
    <row r="18" spans="1:10" ht="30" customHeight="1">
      <c r="A18" s="12" t="s">
        <v>17</v>
      </c>
      <c r="B18" s="13">
        <v>53182.765198897076</v>
      </c>
      <c r="C18" s="18">
        <v>7029.330000000001</v>
      </c>
      <c r="D18" s="18">
        <v>5106.96</v>
      </c>
      <c r="E18" s="18">
        <v>0</v>
      </c>
      <c r="F18" s="18">
        <v>1769.155</v>
      </c>
      <c r="G18" s="18">
        <v>0</v>
      </c>
      <c r="H18" s="15">
        <v>4249.6875</v>
      </c>
      <c r="I18" s="15">
        <v>1075.501</v>
      </c>
      <c r="J18" s="15">
        <v>3211.98</v>
      </c>
    </row>
    <row r="19" spans="1:10" ht="22.5" customHeight="1">
      <c r="A19" s="16" t="s">
        <v>3</v>
      </c>
      <c r="B19" s="17">
        <f aca="true" t="shared" si="0" ref="B19:J19">SUM(B13:B18)</f>
        <v>400000</v>
      </c>
      <c r="C19" s="17">
        <f t="shared" si="0"/>
        <v>55163.402</v>
      </c>
      <c r="D19" s="17">
        <f t="shared" si="0"/>
        <v>22270.379999999997</v>
      </c>
      <c r="E19" s="17">
        <f t="shared" si="0"/>
        <v>17080.739999999998</v>
      </c>
      <c r="F19" s="17">
        <f t="shared" si="0"/>
        <v>35258.475000000006</v>
      </c>
      <c r="G19" s="17">
        <f t="shared" si="0"/>
        <v>0</v>
      </c>
      <c r="H19" s="17">
        <f t="shared" si="0"/>
        <v>72724.125</v>
      </c>
      <c r="I19" s="17">
        <f t="shared" si="0"/>
        <v>17837.862</v>
      </c>
      <c r="J19" s="17">
        <f t="shared" si="0"/>
        <v>28957.064000000002</v>
      </c>
    </row>
    <row r="21" spans="6:9" ht="15.75">
      <c r="F21" s="10"/>
      <c r="G21" s="10"/>
      <c r="H21" s="11"/>
      <c r="I21" s="11"/>
    </row>
  </sheetData>
  <sheetProtection/>
  <mergeCells count="12">
    <mergeCell ref="G11:G12"/>
    <mergeCell ref="J11:J12"/>
    <mergeCell ref="I11:I12"/>
    <mergeCell ref="A11:A12"/>
    <mergeCell ref="F11:F12"/>
    <mergeCell ref="A3:J3"/>
    <mergeCell ref="A7:J7"/>
    <mergeCell ref="H11:H12"/>
    <mergeCell ref="C11:C12"/>
    <mergeCell ref="B11:B12"/>
    <mergeCell ref="D11:D12"/>
    <mergeCell ref="E11:E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5" zoomScaleNormal="85" zoomScalePageLayoutView="0" workbookViewId="0" topLeftCell="A1">
      <selection activeCell="E31" sqref="E31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18.75">
      <c r="A7" s="29" t="s">
        <v>26</v>
      </c>
      <c r="B7" s="29"/>
      <c r="C7" s="29"/>
      <c r="D7" s="29"/>
      <c r="E7" s="29"/>
      <c r="F7" s="29"/>
      <c r="G7" s="29"/>
      <c r="H7" s="29"/>
      <c r="I7" s="29"/>
      <c r="J7" s="29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27" t="s">
        <v>30</v>
      </c>
      <c r="B11" s="27" t="s">
        <v>4</v>
      </c>
      <c r="C11" s="25" t="s">
        <v>10</v>
      </c>
      <c r="D11" s="30" t="s">
        <v>1</v>
      </c>
      <c r="E11" s="30" t="s">
        <v>2</v>
      </c>
      <c r="F11" s="25" t="s">
        <v>18</v>
      </c>
      <c r="G11" s="25" t="s">
        <v>19</v>
      </c>
      <c r="H11" s="25" t="s">
        <v>20</v>
      </c>
      <c r="I11" s="31" t="s">
        <v>11</v>
      </c>
      <c r="J11" s="31" t="s">
        <v>8</v>
      </c>
    </row>
    <row r="12" spans="1:10" ht="14.25" customHeight="1">
      <c r="A12" s="28"/>
      <c r="B12" s="28"/>
      <c r="C12" s="26"/>
      <c r="D12" s="30"/>
      <c r="E12" s="30"/>
      <c r="F12" s="26"/>
      <c r="G12" s="26"/>
      <c r="H12" s="26"/>
      <c r="I12" s="32"/>
      <c r="J12" s="32"/>
    </row>
    <row r="13" spans="1:10" ht="30" customHeight="1">
      <c r="A13" s="12" t="s">
        <v>13</v>
      </c>
      <c r="B13" s="13">
        <v>105516.24950482261</v>
      </c>
      <c r="C13" s="18">
        <v>10506.4573</v>
      </c>
      <c r="D13" s="18">
        <v>0</v>
      </c>
      <c r="E13" s="18">
        <v>1486.8</v>
      </c>
      <c r="F13" s="18">
        <v>11754.378650000002</v>
      </c>
      <c r="G13" s="18">
        <v>0</v>
      </c>
      <c r="H13" s="15">
        <v>6452.4</v>
      </c>
      <c r="I13" s="15">
        <v>405.1905</v>
      </c>
      <c r="J13" s="15">
        <v>9110.111799999999</v>
      </c>
    </row>
    <row r="14" spans="1:10" ht="30" customHeight="1">
      <c r="A14" s="12" t="s">
        <v>14</v>
      </c>
      <c r="B14" s="13">
        <v>89185.8877211585</v>
      </c>
      <c r="C14" s="18">
        <v>6190.9038</v>
      </c>
      <c r="D14" s="18">
        <v>0</v>
      </c>
      <c r="E14" s="18">
        <v>1833.7199999999998</v>
      </c>
      <c r="F14" s="18">
        <v>8477.872299999999</v>
      </c>
      <c r="G14" s="18">
        <v>0</v>
      </c>
      <c r="H14" s="15">
        <v>6738.4</v>
      </c>
      <c r="I14" s="15">
        <v>202.57049999999998</v>
      </c>
      <c r="J14" s="15">
        <v>5967</v>
      </c>
    </row>
    <row r="15" spans="1:10" ht="30" customHeight="1">
      <c r="A15" s="12" t="s">
        <v>15</v>
      </c>
      <c r="B15" s="13">
        <v>90176.21195223226</v>
      </c>
      <c r="C15" s="18">
        <v>5615.8995</v>
      </c>
      <c r="D15" s="18">
        <v>0</v>
      </c>
      <c r="E15" s="18">
        <v>1911.84</v>
      </c>
      <c r="F15" s="18">
        <v>7191.8778</v>
      </c>
      <c r="G15" s="18">
        <v>0</v>
      </c>
      <c r="H15" s="15">
        <v>6396.5</v>
      </c>
      <c r="I15" s="15">
        <v>185.75699999999998</v>
      </c>
      <c r="J15" s="15">
        <v>3794.28</v>
      </c>
    </row>
    <row r="16" spans="1:10" ht="30" customHeight="1">
      <c r="A16" s="12" t="s">
        <v>29</v>
      </c>
      <c r="B16" s="13">
        <v>60000.74616642455</v>
      </c>
      <c r="C16" s="14">
        <v>10010.7306</v>
      </c>
      <c r="D16" s="14">
        <v>0</v>
      </c>
      <c r="E16" s="14">
        <v>1213.8</v>
      </c>
      <c r="F16" s="14">
        <v>4464.7858</v>
      </c>
      <c r="G16" s="14">
        <v>0</v>
      </c>
      <c r="H16" s="15">
        <v>4760.900000000001</v>
      </c>
      <c r="I16" s="15">
        <v>175.0815</v>
      </c>
      <c r="J16" s="15">
        <v>2353.0499999999997</v>
      </c>
    </row>
    <row r="17" spans="1:10" ht="30" customHeight="1">
      <c r="A17" s="12" t="s">
        <v>16</v>
      </c>
      <c r="B17" s="13">
        <v>175346.75685701644</v>
      </c>
      <c r="C17" s="18">
        <v>11387.2121</v>
      </c>
      <c r="D17" s="18">
        <v>0</v>
      </c>
      <c r="E17" s="18">
        <v>2751.8399999999997</v>
      </c>
      <c r="F17" s="18">
        <v>11179.286100000001</v>
      </c>
      <c r="G17" s="18">
        <v>0</v>
      </c>
      <c r="H17" s="15">
        <v>12493.800000000001</v>
      </c>
      <c r="I17" s="15">
        <v>355.6905</v>
      </c>
      <c r="J17" s="15">
        <v>6222.72</v>
      </c>
    </row>
    <row r="18" spans="1:10" ht="30" customHeight="1">
      <c r="A18" s="12" t="s">
        <v>17</v>
      </c>
      <c r="B18" s="13">
        <v>79774.14779834561</v>
      </c>
      <c r="C18" s="18">
        <v>7853.074700000001</v>
      </c>
      <c r="D18" s="18">
        <v>1015.88</v>
      </c>
      <c r="E18" s="18">
        <v>0</v>
      </c>
      <c r="F18" s="18">
        <v>10380.2268</v>
      </c>
      <c r="G18" s="18">
        <v>0</v>
      </c>
      <c r="H18" s="15">
        <v>3897</v>
      </c>
      <c r="I18" s="15">
        <v>456.819</v>
      </c>
      <c r="J18" s="15">
        <v>3485.52</v>
      </c>
    </row>
    <row r="19" spans="1:10" ht="22.5" customHeight="1">
      <c r="A19" s="16" t="s">
        <v>3</v>
      </c>
      <c r="B19" s="17">
        <f aca="true" t="shared" si="0" ref="B19:J19">SUM(B13:B18)</f>
        <v>600000</v>
      </c>
      <c r="C19" s="17">
        <f t="shared" si="0"/>
        <v>51564.278000000006</v>
      </c>
      <c r="D19" s="17">
        <f t="shared" si="0"/>
        <v>1015.88</v>
      </c>
      <c r="E19" s="17">
        <f t="shared" si="0"/>
        <v>9198</v>
      </c>
      <c r="F19" s="17">
        <f t="shared" si="0"/>
        <v>53448.42745</v>
      </c>
      <c r="G19" s="17">
        <f t="shared" si="0"/>
        <v>0</v>
      </c>
      <c r="H19" s="17">
        <f t="shared" si="0"/>
        <v>40739</v>
      </c>
      <c r="I19" s="17">
        <f t="shared" si="0"/>
        <v>1781.109</v>
      </c>
      <c r="J19" s="17">
        <f t="shared" si="0"/>
        <v>30932.6818</v>
      </c>
    </row>
    <row r="21" spans="6:9" ht="15.75">
      <c r="F21" s="10"/>
      <c r="G21" s="10"/>
      <c r="H21" s="11"/>
      <c r="I21" s="11"/>
    </row>
  </sheetData>
  <sheetProtection/>
  <mergeCells count="12">
    <mergeCell ref="J11:J12"/>
    <mergeCell ref="I11:I12"/>
    <mergeCell ref="F11:F12"/>
    <mergeCell ref="A11:A12"/>
    <mergeCell ref="A3:J3"/>
    <mergeCell ref="A7:J7"/>
    <mergeCell ref="H11:H12"/>
    <mergeCell ref="C11:C12"/>
    <mergeCell ref="B11:B12"/>
    <mergeCell ref="D11:D12"/>
    <mergeCell ref="E11:E12"/>
    <mergeCell ref="G11:G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A11" sqref="A11:J19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18.75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27" t="s">
        <v>30</v>
      </c>
      <c r="B11" s="27" t="s">
        <v>4</v>
      </c>
      <c r="C11" s="25" t="s">
        <v>10</v>
      </c>
      <c r="D11" s="30" t="s">
        <v>1</v>
      </c>
      <c r="E11" s="30" t="s">
        <v>2</v>
      </c>
      <c r="F11" s="25" t="s">
        <v>18</v>
      </c>
      <c r="G11" s="25" t="s">
        <v>19</v>
      </c>
      <c r="H11" s="25" t="s">
        <v>20</v>
      </c>
      <c r="I11" s="31" t="s">
        <v>11</v>
      </c>
      <c r="J11" s="31" t="s">
        <v>8</v>
      </c>
    </row>
    <row r="12" spans="1:10" ht="14.25" customHeight="1">
      <c r="A12" s="28"/>
      <c r="B12" s="28"/>
      <c r="C12" s="26"/>
      <c r="D12" s="30"/>
      <c r="E12" s="30"/>
      <c r="F12" s="26"/>
      <c r="G12" s="26"/>
      <c r="H12" s="26"/>
      <c r="I12" s="32"/>
      <c r="J12" s="32"/>
    </row>
    <row r="13" spans="1:10" ht="30" customHeight="1">
      <c r="A13" s="12" t="s">
        <v>13</v>
      </c>
      <c r="B13" s="13"/>
      <c r="C13" s="18"/>
      <c r="D13" s="18"/>
      <c r="E13" s="18"/>
      <c r="F13" s="18"/>
      <c r="G13" s="18"/>
      <c r="H13" s="15"/>
      <c r="I13" s="15"/>
      <c r="J13" s="15"/>
    </row>
    <row r="14" spans="1:10" ht="30" customHeight="1">
      <c r="A14" s="12" t="s">
        <v>14</v>
      </c>
      <c r="B14" s="13"/>
      <c r="C14" s="18"/>
      <c r="D14" s="18"/>
      <c r="E14" s="18"/>
      <c r="F14" s="18"/>
      <c r="G14" s="18"/>
      <c r="H14" s="15"/>
      <c r="I14" s="15"/>
      <c r="J14" s="15"/>
    </row>
    <row r="15" spans="1:10" ht="30" customHeight="1">
      <c r="A15" s="12" t="s">
        <v>15</v>
      </c>
      <c r="B15" s="13"/>
      <c r="C15" s="18"/>
      <c r="D15" s="18"/>
      <c r="E15" s="18"/>
      <c r="F15" s="18"/>
      <c r="G15" s="18"/>
      <c r="H15" s="15"/>
      <c r="I15" s="15"/>
      <c r="J15" s="15"/>
    </row>
    <row r="16" spans="1:10" ht="30" customHeight="1">
      <c r="A16" s="12" t="s">
        <v>29</v>
      </c>
      <c r="B16" s="13"/>
      <c r="C16" s="14"/>
      <c r="D16" s="14"/>
      <c r="E16" s="14"/>
      <c r="F16" s="14"/>
      <c r="G16" s="14"/>
      <c r="H16" s="15"/>
      <c r="I16" s="15"/>
      <c r="J16" s="15"/>
    </row>
    <row r="17" spans="1:10" ht="30" customHeight="1">
      <c r="A17" s="12" t="s">
        <v>16</v>
      </c>
      <c r="B17" s="13"/>
      <c r="C17" s="18"/>
      <c r="D17" s="18"/>
      <c r="E17" s="18"/>
      <c r="F17" s="18"/>
      <c r="G17" s="18"/>
      <c r="H17" s="15"/>
      <c r="I17" s="15"/>
      <c r="J17" s="15"/>
    </row>
    <row r="18" spans="1:10" ht="30" customHeight="1">
      <c r="A18" s="12" t="s">
        <v>17</v>
      </c>
      <c r="B18" s="13"/>
      <c r="C18" s="18"/>
      <c r="D18" s="18"/>
      <c r="E18" s="18"/>
      <c r="F18" s="18"/>
      <c r="G18" s="18"/>
      <c r="H18" s="15"/>
      <c r="I18" s="15"/>
      <c r="J18" s="15"/>
    </row>
    <row r="19" spans="1:10" ht="22.5" customHeight="1">
      <c r="A19" s="16" t="s">
        <v>3</v>
      </c>
      <c r="B19" s="17">
        <f aca="true" t="shared" si="0" ref="B19:J19">SUM(B13:B18)</f>
        <v>0</v>
      </c>
      <c r="C19" s="17">
        <f t="shared" si="0"/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</row>
    <row r="21" spans="6:9" ht="15.75">
      <c r="F21" s="10"/>
      <c r="G21" s="10"/>
      <c r="H21" s="11"/>
      <c r="I21" s="11"/>
    </row>
  </sheetData>
  <sheetProtection/>
  <mergeCells count="12">
    <mergeCell ref="J11:J12"/>
    <mergeCell ref="I11:I12"/>
    <mergeCell ref="F11:F12"/>
    <mergeCell ref="A11:A12"/>
    <mergeCell ref="A3:J3"/>
    <mergeCell ref="A7:J7"/>
    <mergeCell ref="H11:H12"/>
    <mergeCell ref="C11:C12"/>
    <mergeCell ref="B11:B12"/>
    <mergeCell ref="D11:D12"/>
    <mergeCell ref="E11:E12"/>
    <mergeCell ref="G11:G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5" zoomScaleNormal="85" zoomScalePageLayoutView="0" workbookViewId="0" topLeftCell="A1">
      <selection activeCell="E26" sqref="E26"/>
    </sheetView>
  </sheetViews>
  <sheetFormatPr defaultColWidth="11.421875" defaultRowHeight="12.75"/>
  <cols>
    <col min="1" max="1" width="26.8515625" style="3" customWidth="1"/>
    <col min="2" max="2" width="18.140625" style="3" bestFit="1" customWidth="1"/>
    <col min="3" max="3" width="16.8515625" style="3" customWidth="1"/>
    <col min="4" max="4" width="10.57421875" style="3" customWidth="1"/>
    <col min="5" max="6" width="13.421875" style="3" bestFit="1" customWidth="1"/>
    <col min="7" max="7" width="12.140625" style="3" bestFit="1" customWidth="1"/>
    <col min="8" max="8" width="16.57421875" style="3" customWidth="1"/>
    <col min="9" max="9" width="12.140625" style="3" bestFit="1" customWidth="1"/>
    <col min="10" max="11" width="13.421875" style="3" bestFit="1" customWidth="1"/>
    <col min="12" max="13" width="16.28125" style="3" customWidth="1"/>
    <col min="14" max="14" width="15.140625" style="3" bestFit="1" customWidth="1"/>
    <col min="15" max="16384" width="11.421875" style="3" customWidth="1"/>
  </cols>
  <sheetData>
    <row r="1" spans="1:11" ht="2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1.25" customHeight="1">
      <c r="A2" s="4"/>
      <c r="B2" s="4"/>
      <c r="C2" s="4"/>
      <c r="D2" s="4"/>
      <c r="E2" s="2"/>
      <c r="F2" s="2"/>
      <c r="G2" s="2"/>
      <c r="H2" s="2"/>
      <c r="I2" s="2"/>
      <c r="J2" s="2"/>
      <c r="K2" s="2"/>
    </row>
    <row r="3" spans="1:14" ht="18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6.75" customHeight="1"/>
    <row r="6" spans="1:1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18.7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1" ht="13.5" customHeight="1">
      <c r="A8" s="6"/>
      <c r="B8" s="6"/>
      <c r="C8" s="6"/>
      <c r="D8" s="6"/>
      <c r="E8" s="2"/>
      <c r="F8" s="2"/>
      <c r="G8" s="7"/>
      <c r="H8" s="2"/>
      <c r="I8" s="2"/>
      <c r="J8" s="2"/>
      <c r="K8" s="2"/>
    </row>
    <row r="9" spans="1:11" ht="11.25" customHeight="1">
      <c r="A9" s="8"/>
      <c r="B9" s="8"/>
      <c r="C9" s="8"/>
      <c r="D9" s="8"/>
      <c r="E9" s="9"/>
      <c r="F9" s="9"/>
      <c r="G9" s="2"/>
      <c r="H9" s="9"/>
      <c r="I9" s="9"/>
      <c r="J9" s="9"/>
      <c r="K9" s="9"/>
    </row>
    <row r="10" spans="1:11" ht="15">
      <c r="A10" s="8"/>
      <c r="B10" s="8"/>
      <c r="C10" s="8"/>
      <c r="D10" s="8"/>
      <c r="E10" s="2"/>
      <c r="F10" s="2"/>
      <c r="G10" s="8"/>
      <c r="H10" s="2"/>
      <c r="I10" s="2"/>
      <c r="J10" s="2"/>
      <c r="K10" s="2"/>
    </row>
    <row r="11" spans="1:14" ht="41.25" customHeight="1">
      <c r="A11" s="27" t="s">
        <v>30</v>
      </c>
      <c r="B11" s="33" t="s">
        <v>9</v>
      </c>
      <c r="C11" s="34"/>
      <c r="D11" s="19"/>
      <c r="E11" s="25" t="s">
        <v>10</v>
      </c>
      <c r="F11" s="30" t="s">
        <v>1</v>
      </c>
      <c r="G11" s="30" t="s">
        <v>2</v>
      </c>
      <c r="H11" s="25" t="s">
        <v>18</v>
      </c>
      <c r="I11" s="25" t="s">
        <v>19</v>
      </c>
      <c r="J11" s="25" t="s">
        <v>20</v>
      </c>
      <c r="K11" s="31" t="s">
        <v>11</v>
      </c>
      <c r="L11" s="31" t="s">
        <v>8</v>
      </c>
      <c r="M11" s="31" t="s">
        <v>21</v>
      </c>
      <c r="N11" s="25" t="s">
        <v>7</v>
      </c>
    </row>
    <row r="12" spans="1:14" ht="31.5">
      <c r="A12" s="28"/>
      <c r="B12" s="20" t="s">
        <v>12</v>
      </c>
      <c r="C12" s="20" t="s">
        <v>24</v>
      </c>
      <c r="D12" s="20" t="s">
        <v>25</v>
      </c>
      <c r="E12" s="26"/>
      <c r="F12" s="30"/>
      <c r="G12" s="30"/>
      <c r="H12" s="26"/>
      <c r="I12" s="26"/>
      <c r="J12" s="26"/>
      <c r="K12" s="32"/>
      <c r="L12" s="32"/>
      <c r="M12" s="32"/>
      <c r="N12" s="26"/>
    </row>
    <row r="13" spans="1:14" ht="30" customHeight="1">
      <c r="A13" s="12" t="s">
        <v>13</v>
      </c>
      <c r="B13" s="13">
        <f>SUM('T1'!B13+'T2'!B13+'T3'!B13+'T4'!B13)</f>
        <v>283657.11658564</v>
      </c>
      <c r="C13" s="13"/>
      <c r="D13" s="13"/>
      <c r="E13" s="13">
        <f>SUM('T1'!C13+'T2'!C13+'T3'!C13+'T4'!C13)</f>
        <v>33519.3013</v>
      </c>
      <c r="F13" s="13">
        <f>SUM('T1'!D13+'T2'!D13+'T3'!D13+'T4'!D13)</f>
        <v>5344.47</v>
      </c>
      <c r="G13" s="13">
        <f>SUM('T1'!E13+'T2'!E13+'T3'!E13+'T4'!E13)</f>
        <v>4372.929</v>
      </c>
      <c r="H13" s="13">
        <f>SUM('T1'!F13+'T2'!F13+'T3'!F13+'T4'!F13)</f>
        <v>26398.511650000004</v>
      </c>
      <c r="I13" s="13">
        <f>SUM('T1'!G13+'T2'!G13+'T3'!G13+'T4'!G13)</f>
        <v>0</v>
      </c>
      <c r="J13" s="13">
        <f>SUM('T1'!H13+'T2'!H13+'T3'!H13+'T4'!H13)</f>
        <v>27522.692199999998</v>
      </c>
      <c r="K13" s="13">
        <f>SUM('T1'!I13+'T2'!I13+'T3'!I13+'T4'!I13)</f>
        <v>5779.9205</v>
      </c>
      <c r="L13" s="13">
        <f>SUM('T1'!J13+'T2'!J13+'T3'!J13+'T4'!J13)</f>
        <v>35197.2218</v>
      </c>
      <c r="M13" s="13"/>
      <c r="N13" s="17">
        <f aca="true" t="shared" si="0" ref="N13:N18">SUM(B13:M13)</f>
        <v>421792.16303563997</v>
      </c>
    </row>
    <row r="14" spans="1:14" ht="30" customHeight="1">
      <c r="A14" s="12" t="s">
        <v>14</v>
      </c>
      <c r="B14" s="13">
        <f>SUM('T1'!B14+'T2'!B14+'T3'!B14+'T4'!B14)</f>
        <v>241041.8474318083</v>
      </c>
      <c r="C14" s="13"/>
      <c r="D14" s="13"/>
      <c r="E14" s="13">
        <f>SUM('T1'!C14+'T2'!C14+'T3'!C14+'T4'!C14)</f>
        <v>26468.285799999998</v>
      </c>
      <c r="F14" s="13">
        <f>SUM('T1'!D14+'T2'!D14+'T3'!D14+'T4'!D14)</f>
        <v>5166.519</v>
      </c>
      <c r="G14" s="13">
        <f>SUM('T1'!E14+'T2'!E14+'T3'!E14+'T4'!E14)</f>
        <v>5029.485</v>
      </c>
      <c r="H14" s="13">
        <f>SUM('T1'!F14+'T2'!F14+'T3'!F14+'T4'!F14)</f>
        <v>19307.188299999998</v>
      </c>
      <c r="I14" s="13">
        <f>SUM('T1'!G14+'T2'!G14+'T3'!G14+'T4'!G14)</f>
        <v>0</v>
      </c>
      <c r="J14" s="13">
        <f>SUM('T1'!H14+'T2'!H14+'T3'!H14+'T4'!H14)</f>
        <v>25837.8709</v>
      </c>
      <c r="K14" s="13">
        <f>SUM('T1'!I14+'T2'!I14+'T3'!I14+'T4'!I14)</f>
        <v>2557.2924999999996</v>
      </c>
      <c r="L14" s="13">
        <f>SUM('T1'!J14+'T2'!J14+'T3'!J14+'T4'!J14)</f>
        <v>15681</v>
      </c>
      <c r="M14" s="13"/>
      <c r="N14" s="17">
        <f t="shared" si="0"/>
        <v>341089.4889318082</v>
      </c>
    </row>
    <row r="15" spans="1:14" ht="30" customHeight="1">
      <c r="A15" s="12" t="s">
        <v>15</v>
      </c>
      <c r="B15" s="13">
        <f>SUM('T1'!B15+'T2'!B15+'T3'!B15+'T4'!B15)</f>
        <v>234689.544963421</v>
      </c>
      <c r="C15" s="13"/>
      <c r="D15" s="13"/>
      <c r="E15" s="13">
        <f>SUM('T1'!C15+'T2'!C15+'T3'!C15+'T4'!C15)</f>
        <v>26696.8795</v>
      </c>
      <c r="F15" s="13">
        <f>SUM('T1'!D15+'T2'!D15+'T3'!D15+'T4'!D15)</f>
        <v>5080.008</v>
      </c>
      <c r="G15" s="13">
        <f>SUM('T1'!E15+'T2'!E15+'T3'!E15+'T4'!E15)</f>
        <v>5434.161</v>
      </c>
      <c r="H15" s="13">
        <f>SUM('T1'!F15+'T2'!F15+'T3'!F15+'T4'!F15)</f>
        <v>22537.362800000003</v>
      </c>
      <c r="I15" s="13">
        <f>SUM('T1'!G15+'T2'!G15+'T3'!G15+'T4'!G15)</f>
        <v>0</v>
      </c>
      <c r="J15" s="13">
        <f>SUM('T1'!H15+'T2'!H15+'T3'!H15+'T4'!H15)</f>
        <v>26573.22928</v>
      </c>
      <c r="K15" s="13">
        <f>SUM('T1'!I15+'T2'!I15+'T3'!I15+'T4'!I15)</f>
        <v>2596.364</v>
      </c>
      <c r="L15" s="13">
        <f>SUM('T1'!J15+'T2'!J15+'T3'!J15+'T4'!J15)</f>
        <v>11902.253999999999</v>
      </c>
      <c r="M15" s="13"/>
      <c r="N15" s="17">
        <f t="shared" si="0"/>
        <v>335509.8035434211</v>
      </c>
    </row>
    <row r="16" spans="1:14" ht="30" customHeight="1">
      <c r="A16" s="12" t="s">
        <v>29</v>
      </c>
      <c r="B16" s="13">
        <f>SUM('T1'!B16+'T2'!B16+'T3'!B16+'T4'!B16)</f>
        <v>161115.48478096322</v>
      </c>
      <c r="C16" s="13"/>
      <c r="D16" s="13"/>
      <c r="E16" s="13">
        <f>SUM('T1'!C16+'T2'!C16+'T3'!C16+'T4'!C16)</f>
        <v>21261.734600000003</v>
      </c>
      <c r="F16" s="13">
        <f>SUM('T1'!D16+'T2'!D16+'T3'!D16+'T4'!D16)</f>
        <v>3195.992</v>
      </c>
      <c r="G16" s="13">
        <f>SUM('T1'!E16+'T2'!E16+'T3'!E16+'T4'!E16)</f>
        <v>3352.0649999999996</v>
      </c>
      <c r="H16" s="13">
        <f>SUM('T1'!F16+'T2'!F16+'T3'!F16+'T4'!F16)</f>
        <v>12185.4818</v>
      </c>
      <c r="I16" s="13">
        <f>SUM('T1'!G16+'T2'!G16+'T3'!G16+'T4'!G16)</f>
        <v>0</v>
      </c>
      <c r="J16" s="13">
        <f>SUM('T1'!H16+'T2'!H16+'T3'!H16+'T4'!H16)</f>
        <v>19774.75228</v>
      </c>
      <c r="K16" s="13">
        <f>SUM('T1'!I16+'T2'!I16+'T3'!I16+'T4'!I16)</f>
        <v>2345.8585000000003</v>
      </c>
      <c r="L16" s="13">
        <f>SUM('T1'!J16+'T2'!J16+'T3'!J16+'T4'!J16)</f>
        <v>6881.5740000000005</v>
      </c>
      <c r="M16" s="13"/>
      <c r="N16" s="17">
        <f t="shared" si="0"/>
        <v>230112.94296096324</v>
      </c>
    </row>
    <row r="17" spans="1:14" ht="30" customHeight="1">
      <c r="A17" s="12" t="s">
        <v>16</v>
      </c>
      <c r="B17" s="13">
        <f>SUM('T1'!B17+'T2'!B17+'T3'!B17+'T4'!B17)</f>
        <v>450189.2443803244</v>
      </c>
      <c r="C17" s="13"/>
      <c r="D17" s="13"/>
      <c r="E17" s="13">
        <f>SUM('T1'!C17+'T2'!C17+'T3'!C17+'T4'!C17)</f>
        <v>39034.62209999999</v>
      </c>
      <c r="F17" s="13">
        <f>SUM('T1'!D17+'T2'!D17+'T3'!D17+'T4'!D17)</f>
        <v>7101.071</v>
      </c>
      <c r="G17" s="13">
        <f>SUM('T1'!E17+'T2'!E17+'T3'!E17+'T4'!E17)</f>
        <v>8090.0999999999985</v>
      </c>
      <c r="H17" s="13">
        <f>SUM('T1'!F17+'T2'!F17+'T3'!F17+'T4'!F17)</f>
        <v>33925.9601</v>
      </c>
      <c r="I17" s="13">
        <f>SUM('T1'!G17+'T2'!G17+'T3'!G17+'T4'!G17)</f>
        <v>0</v>
      </c>
      <c r="J17" s="13">
        <f>SUM('T1'!H17+'T2'!H17+'T3'!H17+'T4'!H17)</f>
        <v>51753.01104</v>
      </c>
      <c r="K17" s="13">
        <f>SUM('T1'!I17+'T2'!I17+'T3'!I17+'T4'!I17)</f>
        <v>5089.3115</v>
      </c>
      <c r="L17" s="13">
        <f>SUM('T1'!J17+'T2'!J17+'T3'!J17+'T4'!J17)</f>
        <v>18574.5</v>
      </c>
      <c r="M17" s="13"/>
      <c r="N17" s="17">
        <f t="shared" si="0"/>
        <v>613757.8201203243</v>
      </c>
    </row>
    <row r="18" spans="1:14" ht="30" customHeight="1">
      <c r="A18" s="12" t="s">
        <v>17</v>
      </c>
      <c r="B18" s="13">
        <f>SUM('T1'!B18+'T2'!B18+'T3'!B18+'T4'!B18)</f>
        <v>216006.76185784308</v>
      </c>
      <c r="C18" s="13"/>
      <c r="D18" s="13"/>
      <c r="E18" s="13">
        <f>SUM('T1'!C18+'T2'!C18+'T3'!C18+'T4'!C18)</f>
        <v>23169.046700000003</v>
      </c>
      <c r="F18" s="13">
        <f>SUM('T1'!D18+'T2'!D18+'T3'!D18+'T4'!D18)</f>
        <v>6122.84</v>
      </c>
      <c r="G18" s="13">
        <f>SUM('T1'!E18+'T2'!E18+'T3'!E18+'T4'!E18)</f>
        <v>0</v>
      </c>
      <c r="H18" s="13">
        <f>SUM('T1'!F18+'T2'!F18+'T3'!F18+'T4'!F18)</f>
        <v>18752.4988</v>
      </c>
      <c r="I18" s="13">
        <f>SUM('T1'!G18+'T2'!G18+'T3'!G18+'T4'!G18)</f>
        <v>0</v>
      </c>
      <c r="J18" s="13">
        <f>SUM('T1'!H18+'T2'!H18+'T3'!H18+'T4'!H18)</f>
        <v>15748.8593</v>
      </c>
      <c r="K18" s="13">
        <f>SUM('T1'!I18+'T2'!I18+'T3'!I18+'T4'!I18)</f>
        <v>1862.98</v>
      </c>
      <c r="L18" s="13">
        <f>SUM('T1'!J18+'T2'!J18+'T3'!J18+'T4'!J18)</f>
        <v>10277.02</v>
      </c>
      <c r="M18" s="13"/>
      <c r="N18" s="17">
        <f t="shared" si="0"/>
        <v>291940.0066578431</v>
      </c>
    </row>
    <row r="19" spans="1:14" ht="22.5" customHeight="1">
      <c r="A19" s="16" t="s">
        <v>3</v>
      </c>
      <c r="B19" s="17">
        <f aca="true" t="shared" si="1" ref="B19:N19">SUM(B13:B18)</f>
        <v>1586700</v>
      </c>
      <c r="C19" s="17">
        <f t="shared" si="1"/>
        <v>0</v>
      </c>
      <c r="D19" s="17">
        <f>SUM(D13:D18)</f>
        <v>0</v>
      </c>
      <c r="E19" s="17">
        <f t="shared" si="1"/>
        <v>170149.87</v>
      </c>
      <c r="F19" s="17">
        <f t="shared" si="1"/>
        <v>32010.9</v>
      </c>
      <c r="G19" s="17">
        <f t="shared" si="1"/>
        <v>26278.739999999998</v>
      </c>
      <c r="H19" s="17">
        <f t="shared" si="1"/>
        <v>133107.00345000002</v>
      </c>
      <c r="I19" s="17">
        <f t="shared" si="1"/>
        <v>0</v>
      </c>
      <c r="J19" s="17">
        <f t="shared" si="1"/>
        <v>167210.415</v>
      </c>
      <c r="K19" s="17">
        <f t="shared" si="1"/>
        <v>20231.727</v>
      </c>
      <c r="L19" s="17">
        <f t="shared" si="1"/>
        <v>98513.56980000001</v>
      </c>
      <c r="M19" s="17">
        <f>SUM(M13:M18)</f>
        <v>0</v>
      </c>
      <c r="N19" s="17">
        <f t="shared" si="1"/>
        <v>2234202.2252499997</v>
      </c>
    </row>
    <row r="20" spans="1:14" ht="16.5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6.5" thickBot="1">
      <c r="A21" s="22" t="s">
        <v>6</v>
      </c>
      <c r="B21" s="23">
        <f>N19</f>
        <v>2234202.2252499997</v>
      </c>
      <c r="C21" s="24"/>
      <c r="D21" s="24"/>
      <c r="E21" s="21"/>
      <c r="F21" s="21"/>
      <c r="G21" s="21"/>
      <c r="H21" s="10"/>
      <c r="I21" s="10"/>
      <c r="J21" s="11"/>
      <c r="K21" s="11"/>
      <c r="L21" s="21"/>
      <c r="M21" s="21"/>
      <c r="N21" s="21"/>
    </row>
  </sheetData>
  <sheetProtection/>
  <mergeCells count="14">
    <mergeCell ref="G11:G12"/>
    <mergeCell ref="L11:L12"/>
    <mergeCell ref="K11:K12"/>
    <mergeCell ref="M11:M12"/>
    <mergeCell ref="A3:N3"/>
    <mergeCell ref="N11:N12"/>
    <mergeCell ref="J11:J12"/>
    <mergeCell ref="E11:E12"/>
    <mergeCell ref="A7:N7"/>
    <mergeCell ref="F11:F12"/>
    <mergeCell ref="I11:I12"/>
    <mergeCell ref="A11:A12"/>
    <mergeCell ref="H11:H12"/>
    <mergeCell ref="B11:C1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bastien.gillard@sittommi.fr</cp:lastModifiedBy>
  <cp:lastPrinted>2014-03-14T15:49:59Z</cp:lastPrinted>
  <dcterms:created xsi:type="dcterms:W3CDTF">2007-08-23T07:22:35Z</dcterms:created>
  <dcterms:modified xsi:type="dcterms:W3CDTF">2024-04-05T16:15:33Z</dcterms:modified>
  <cp:category/>
  <cp:version/>
  <cp:contentType/>
  <cp:contentStatus/>
</cp:coreProperties>
</file>