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95" windowHeight="8850" activeTab="4"/>
  </bookViews>
  <sheets>
    <sheet name="T1" sheetId="1" r:id="rId1"/>
    <sheet name="T2" sheetId="2" r:id="rId2"/>
    <sheet name="T3" sheetId="3" r:id="rId3"/>
    <sheet name="T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<sst xmlns="http://schemas.openxmlformats.org/spreadsheetml/2006/main" count="101" uniqueCount="30">
  <si>
    <t>S.I.T.T.O.M.-M.I.</t>
  </si>
  <si>
    <t>Acier</t>
  </si>
  <si>
    <t>Alu</t>
  </si>
  <si>
    <t>Total</t>
  </si>
  <si>
    <t>Acompte Eco-Emballages</t>
  </si>
  <si>
    <t>Détail des versements par collectivité</t>
  </si>
  <si>
    <t>Total bilan dépenses =</t>
  </si>
  <si>
    <t xml:space="preserve">Total    </t>
  </si>
  <si>
    <t>Journaux / Magazines</t>
  </si>
  <si>
    <t>Soutiens Eco-Emballages</t>
  </si>
  <si>
    <t>Verre ménager</t>
  </si>
  <si>
    <t>Gros de magasin</t>
  </si>
  <si>
    <t>Acomptes versés</t>
  </si>
  <si>
    <t>Ploërmel Com</t>
  </si>
  <si>
    <t>Oust Brocéliande Com</t>
  </si>
  <si>
    <t>Centre Morbihan Com</t>
  </si>
  <si>
    <t>Pontivy Com</t>
  </si>
  <si>
    <t>Roi Morvan Com</t>
  </si>
  <si>
    <t>Cartons PCNC</t>
  </si>
  <si>
    <t>ELA PCC</t>
  </si>
  <si>
    <t xml:space="preserve">Emballages plastique    </t>
  </si>
  <si>
    <t>Régul</t>
  </si>
  <si>
    <t>Soutiens à la collecte sélective - T1</t>
  </si>
  <si>
    <t>Soutiens à la collecte sélective - T2</t>
  </si>
  <si>
    <t>Liquidatif emballages</t>
  </si>
  <si>
    <t>Liquidatif papiers</t>
  </si>
  <si>
    <t>Soutiens à la collecte sélective - T3</t>
  </si>
  <si>
    <t>Soutiens à la collecte sélective - T4</t>
  </si>
  <si>
    <t>Soutiens à la collecte sélective - Année 2022</t>
  </si>
  <si>
    <t>Baud Com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</si>
</sst>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  <numFmt numFmtId="200" formatCode="#,##0.00\ &quot;€&quot;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49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b/>
      <u val="single"/>
      <sz val="16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u val="single"/>
      <sz val="11"/>
      <name val="Gill Sans MT"/>
      <family val="2"/>
    </font>
    <font>
      <b/>
      <i/>
      <sz val="14"/>
      <name val="Gill Sans MT"/>
      <family val="2"/>
    </font>
    <font>
      <b/>
      <sz val="14"/>
      <name val="Gill Sans MT"/>
      <family val="2"/>
    </font>
    <font>
      <b/>
      <sz val="11"/>
      <color indexed="46"/>
      <name val="Gill Sans MT"/>
      <family val="2"/>
    </font>
    <font>
      <b/>
      <sz val="11"/>
      <color indexed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97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1" fillId="0" borderId="0" xfId="6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17" fontId="11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33" borderId="10" xfId="61" applyFont="1" applyFill="1" applyBorder="1" applyAlignment="1">
      <alignment horizontal="centerContinuous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96" fontId="14" fillId="0" borderId="0" xfId="61" applyNumberFormat="1" applyFont="1" applyAlignment="1">
      <alignment vertical="center"/>
      <protection/>
    </xf>
    <xf numFmtId="200" fontId="7" fillId="0" borderId="12" xfId="61" applyNumberFormat="1" applyFont="1" applyBorder="1" applyAlignment="1">
      <alignment horizontal="center" vertical="center"/>
      <protection/>
    </xf>
    <xf numFmtId="200" fontId="6" fillId="0" borderId="12" xfId="61" applyNumberFormat="1" applyFont="1" applyBorder="1" applyAlignment="1">
      <alignment horizontal="center" vertical="center"/>
      <protection/>
    </xf>
    <xf numFmtId="0" fontId="6" fillId="0" borderId="13" xfId="61" applyFont="1" applyBorder="1">
      <alignment/>
      <protection/>
    </xf>
    <xf numFmtId="200" fontId="6" fillId="0" borderId="14" xfId="61" applyNumberFormat="1" applyFont="1" applyBorder="1" applyAlignment="1">
      <alignment horizontal="center"/>
      <protection/>
    </xf>
    <xf numFmtId="200" fontId="6" fillId="0" borderId="0" xfId="61" applyNumberFormat="1" applyFont="1" applyBorder="1" applyAlignment="1">
      <alignment horizontal="center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200" fontId="7" fillId="0" borderId="12" xfId="60" applyNumberFormat="1" applyFont="1" applyBorder="1" applyAlignment="1">
      <alignment horizontal="center" vertical="center"/>
      <protection/>
    </xf>
    <xf numFmtId="200" fontId="7" fillId="0" borderId="12" xfId="64" applyNumberFormat="1" applyFont="1" applyBorder="1" applyAlignment="1">
      <alignment horizontal="center" vertical="center"/>
    </xf>
    <xf numFmtId="0" fontId="12" fillId="0" borderId="12" xfId="60" applyFont="1" applyBorder="1" applyAlignment="1">
      <alignment horizontal="centerContinuous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200" fontId="7" fillId="0" borderId="12" xfId="63" applyNumberFormat="1" applyFont="1" applyBorder="1" applyAlignment="1">
      <alignment horizontal="center" vertical="center"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5 2" xfId="59"/>
    <cellStyle name="Normal_DTA" xfId="60"/>
    <cellStyle name="Normal_T2 - 2007" xfId="61"/>
    <cellStyle name="Note" xfId="62"/>
    <cellStyle name="Percent" xfId="63"/>
    <cellStyle name="Pourcentage 2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O17" sqref="O17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1" t="s">
        <v>4</v>
      </c>
      <c r="C11" s="26" t="s">
        <v>10</v>
      </c>
      <c r="D11" s="33" t="s">
        <v>1</v>
      </c>
      <c r="E11" s="33" t="s">
        <v>2</v>
      </c>
      <c r="F11" s="26" t="s">
        <v>18</v>
      </c>
      <c r="G11" s="26" t="s">
        <v>19</v>
      </c>
      <c r="H11" s="26" t="s">
        <v>20</v>
      </c>
      <c r="I11" s="28" t="s">
        <v>11</v>
      </c>
      <c r="J11" s="28" t="s">
        <v>8</v>
      </c>
    </row>
    <row r="12" spans="1:10" ht="14.25" customHeight="1">
      <c r="A12" s="11"/>
      <c r="B12" s="32"/>
      <c r="C12" s="27"/>
      <c r="D12" s="33"/>
      <c r="E12" s="33"/>
      <c r="F12" s="27"/>
      <c r="G12" s="27"/>
      <c r="H12" s="27"/>
      <c r="I12" s="29"/>
      <c r="J12" s="29"/>
    </row>
    <row r="13" spans="1:10" ht="30" customHeight="1">
      <c r="A13" s="22" t="s">
        <v>13</v>
      </c>
      <c r="B13" s="14">
        <v>93872.11</v>
      </c>
      <c r="C13" s="21">
        <v>11643.8067</v>
      </c>
      <c r="D13" s="21">
        <v>4161.69518</v>
      </c>
      <c r="E13" s="21">
        <v>2512.78785</v>
      </c>
      <c r="F13" s="21">
        <v>22252.034</v>
      </c>
      <c r="G13" s="21">
        <v>0</v>
      </c>
      <c r="H13" s="20">
        <v>30469.505039999996</v>
      </c>
      <c r="I13" s="20">
        <v>0</v>
      </c>
      <c r="J13" s="20">
        <v>10630.8814</v>
      </c>
    </row>
    <row r="14" spans="1:10" ht="30" customHeight="1">
      <c r="A14" s="22" t="s">
        <v>14</v>
      </c>
      <c r="B14" s="14">
        <v>85219.75</v>
      </c>
      <c r="C14" s="21">
        <v>7605.9486</v>
      </c>
      <c r="D14" s="21">
        <v>3774.62795</v>
      </c>
      <c r="E14" s="21">
        <v>2928.26496</v>
      </c>
      <c r="F14" s="21">
        <v>17362.685</v>
      </c>
      <c r="G14" s="21">
        <v>0</v>
      </c>
      <c r="H14" s="20">
        <v>26628.921179999998</v>
      </c>
      <c r="I14" s="20">
        <v>0</v>
      </c>
      <c r="J14" s="20">
        <v>5541.5</v>
      </c>
    </row>
    <row r="15" spans="1:10" ht="30" customHeight="1">
      <c r="A15" s="22" t="s">
        <v>15</v>
      </c>
      <c r="B15" s="14">
        <v>77064.33</v>
      </c>
      <c r="C15" s="21">
        <v>10787.5962</v>
      </c>
      <c r="D15" s="21">
        <v>3104.0174000000006</v>
      </c>
      <c r="E15" s="21">
        <v>2535.66492</v>
      </c>
      <c r="F15" s="21">
        <v>27563.617</v>
      </c>
      <c r="G15" s="21">
        <v>0</v>
      </c>
      <c r="H15" s="20">
        <v>27613.67544</v>
      </c>
      <c r="I15" s="20">
        <v>0</v>
      </c>
      <c r="J15" s="20">
        <v>5365.08</v>
      </c>
    </row>
    <row r="16" spans="1:10" ht="30" customHeight="1">
      <c r="A16" s="22" t="s">
        <v>29</v>
      </c>
      <c r="B16" s="14">
        <v>55805.2</v>
      </c>
      <c r="C16" s="21">
        <v>4961.8656</v>
      </c>
      <c r="D16" s="21">
        <v>1923.6068400000001</v>
      </c>
      <c r="E16" s="21">
        <v>1526.1219600000002</v>
      </c>
      <c r="F16" s="21">
        <v>16047.068000000001</v>
      </c>
      <c r="G16" s="21">
        <v>0</v>
      </c>
      <c r="H16" s="20">
        <v>17426.897459999996</v>
      </c>
      <c r="I16" s="20">
        <v>0</v>
      </c>
      <c r="J16" s="20">
        <v>2476.32</v>
      </c>
    </row>
    <row r="17" spans="1:10" ht="30" customHeight="1">
      <c r="A17" s="22" t="s">
        <v>16</v>
      </c>
      <c r="B17" s="14">
        <v>149680.57</v>
      </c>
      <c r="C17" s="21">
        <v>11668.5198</v>
      </c>
      <c r="D17" s="21">
        <v>7336.25843</v>
      </c>
      <c r="E17" s="21">
        <v>4799.018910000001</v>
      </c>
      <c r="F17" s="21">
        <v>37399.331000000006</v>
      </c>
      <c r="G17" s="21">
        <v>0</v>
      </c>
      <c r="H17" s="20">
        <v>69164.30627999999</v>
      </c>
      <c r="I17" s="20">
        <v>0</v>
      </c>
      <c r="J17" s="20">
        <v>7569.24</v>
      </c>
    </row>
    <row r="18" spans="1:10" ht="30" customHeight="1">
      <c r="A18" s="22" t="s">
        <v>17</v>
      </c>
      <c r="B18" s="14">
        <v>67658.03</v>
      </c>
      <c r="C18" s="21">
        <v>7091.5662</v>
      </c>
      <c r="D18" s="21">
        <v>2097.6766000000002</v>
      </c>
      <c r="E18" s="21">
        <v>0</v>
      </c>
      <c r="F18" s="21">
        <v>11952.067000000001</v>
      </c>
      <c r="G18" s="21">
        <v>0</v>
      </c>
      <c r="H18" s="20">
        <v>20488.465079999998</v>
      </c>
      <c r="I18" s="20">
        <v>4702.29</v>
      </c>
      <c r="J18" s="20">
        <v>4215.900000000001</v>
      </c>
    </row>
    <row r="19" spans="1:10" ht="22.5" customHeight="1">
      <c r="A19" s="23" t="s">
        <v>3</v>
      </c>
      <c r="B19" s="15">
        <f aca="true" t="shared" si="0" ref="B19:J19">SUM(B13:B18)</f>
        <v>529299.99</v>
      </c>
      <c r="C19" s="15">
        <f t="shared" si="0"/>
        <v>53759.3031</v>
      </c>
      <c r="D19" s="15">
        <f t="shared" si="0"/>
        <v>22397.882400000002</v>
      </c>
      <c r="E19" s="15">
        <f t="shared" si="0"/>
        <v>14301.858600000001</v>
      </c>
      <c r="F19" s="15">
        <f t="shared" si="0"/>
        <v>132576.802</v>
      </c>
      <c r="G19" s="15">
        <f t="shared" si="0"/>
        <v>0</v>
      </c>
      <c r="H19" s="15">
        <f t="shared" si="0"/>
        <v>191791.77047999995</v>
      </c>
      <c r="I19" s="15">
        <f t="shared" si="0"/>
        <v>4702.29</v>
      </c>
      <c r="J19" s="15">
        <f t="shared" si="0"/>
        <v>35798.9214</v>
      </c>
    </row>
    <row r="21" spans="6:9" ht="19.5">
      <c r="F21" s="12"/>
      <c r="G21" s="12"/>
      <c r="H21" s="13"/>
      <c r="I21" s="13"/>
    </row>
  </sheetData>
  <sheetProtection/>
  <mergeCells count="11"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  <mergeCell ref="D11:D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0" t="s">
        <v>23</v>
      </c>
      <c r="B7" s="30"/>
      <c r="C7" s="30"/>
      <c r="D7" s="30"/>
      <c r="E7" s="30"/>
      <c r="F7" s="30"/>
      <c r="G7" s="30"/>
      <c r="H7" s="30"/>
      <c r="I7" s="30"/>
      <c r="J7" s="30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1" t="s">
        <v>4</v>
      </c>
      <c r="C11" s="26" t="s">
        <v>10</v>
      </c>
      <c r="D11" s="33" t="s">
        <v>1</v>
      </c>
      <c r="E11" s="33" t="s">
        <v>2</v>
      </c>
      <c r="F11" s="26" t="s">
        <v>18</v>
      </c>
      <c r="G11" s="26" t="s">
        <v>19</v>
      </c>
      <c r="H11" s="26" t="s">
        <v>20</v>
      </c>
      <c r="I11" s="28" t="s">
        <v>11</v>
      </c>
      <c r="J11" s="28" t="s">
        <v>8</v>
      </c>
    </row>
    <row r="12" spans="1:10" ht="14.25" customHeight="1">
      <c r="A12" s="11"/>
      <c r="B12" s="32"/>
      <c r="C12" s="27"/>
      <c r="D12" s="33"/>
      <c r="E12" s="33"/>
      <c r="F12" s="27"/>
      <c r="G12" s="27"/>
      <c r="H12" s="27"/>
      <c r="I12" s="29"/>
      <c r="J12" s="29"/>
    </row>
    <row r="13" spans="1:10" ht="30" customHeight="1">
      <c r="A13" s="22" t="s">
        <v>13</v>
      </c>
      <c r="B13" s="14">
        <v>110240.36210424645</v>
      </c>
      <c r="C13" s="24">
        <v>10060.917599999999</v>
      </c>
      <c r="D13" s="24">
        <v>2984.124</v>
      </c>
      <c r="E13" s="24">
        <v>0</v>
      </c>
      <c r="F13" s="24">
        <v>34085.061</v>
      </c>
      <c r="G13" s="24">
        <v>0</v>
      </c>
      <c r="H13" s="20">
        <v>30312.735199999996</v>
      </c>
      <c r="I13" s="20">
        <v>1231.3400000000001</v>
      </c>
      <c r="J13" s="20">
        <v>13970.130000000001</v>
      </c>
    </row>
    <row r="14" spans="1:10" ht="30" customHeight="1">
      <c r="A14" s="22" t="s">
        <v>14</v>
      </c>
      <c r="B14" s="14">
        <v>94493.30277471701</v>
      </c>
      <c r="C14" s="24">
        <v>8490.293599999999</v>
      </c>
      <c r="D14" s="24">
        <v>2439.864</v>
      </c>
      <c r="E14" s="24">
        <v>0</v>
      </c>
      <c r="F14" s="24">
        <v>27046.786</v>
      </c>
      <c r="G14" s="24">
        <v>0</v>
      </c>
      <c r="H14" s="20">
        <v>25561.3864</v>
      </c>
      <c r="I14" s="20">
        <v>555.35</v>
      </c>
      <c r="J14" s="20">
        <v>5062</v>
      </c>
    </row>
    <row r="15" spans="1:10" ht="30" customHeight="1">
      <c r="A15" s="22" t="s">
        <v>15</v>
      </c>
      <c r="B15" s="14">
        <v>86309.04214389014</v>
      </c>
      <c r="C15" s="24">
        <v>4770.9935</v>
      </c>
      <c r="D15" s="24">
        <v>2039.988</v>
      </c>
      <c r="E15" s="24">
        <v>0</v>
      </c>
      <c r="F15" s="24">
        <v>27663.081</v>
      </c>
      <c r="G15" s="24">
        <v>0</v>
      </c>
      <c r="H15" s="20">
        <v>25469.84</v>
      </c>
      <c r="I15" s="20">
        <v>402.23</v>
      </c>
      <c r="J15" s="20">
        <v>5006.400000000001</v>
      </c>
    </row>
    <row r="16" spans="1:10" ht="30" customHeight="1">
      <c r="A16" s="22" t="s">
        <v>29</v>
      </c>
      <c r="B16" s="14">
        <v>62499.650080370506</v>
      </c>
      <c r="C16" s="21">
        <v>5557.420999999999</v>
      </c>
      <c r="D16" s="21">
        <v>1262.984</v>
      </c>
      <c r="E16" s="21">
        <v>0</v>
      </c>
      <c r="F16" s="21">
        <v>18019.26</v>
      </c>
      <c r="G16" s="21">
        <v>0</v>
      </c>
      <c r="H16" s="20">
        <v>17092.438000000002</v>
      </c>
      <c r="I16" s="20">
        <v>281.01</v>
      </c>
      <c r="J16" s="20">
        <v>2757.72</v>
      </c>
    </row>
    <row r="17" spans="1:10" ht="30" customHeight="1">
      <c r="A17" s="22" t="s">
        <v>16</v>
      </c>
      <c r="B17" s="14">
        <v>161525.1231825093</v>
      </c>
      <c r="C17" s="24">
        <v>13887.7519</v>
      </c>
      <c r="D17" s="24">
        <v>4688.72</v>
      </c>
      <c r="E17" s="24">
        <v>0</v>
      </c>
      <c r="F17" s="24">
        <v>40251.761</v>
      </c>
      <c r="G17" s="24">
        <v>0</v>
      </c>
      <c r="H17" s="20">
        <v>52646.8844</v>
      </c>
      <c r="I17" s="20">
        <v>1007.17</v>
      </c>
      <c r="J17" s="20">
        <v>6882.120000000001</v>
      </c>
    </row>
    <row r="18" spans="1:10" ht="30" customHeight="1">
      <c r="A18" s="22" t="s">
        <v>17</v>
      </c>
      <c r="B18" s="14">
        <v>84932.51971426664</v>
      </c>
      <c r="C18" s="24">
        <v>6624.0621</v>
      </c>
      <c r="D18" s="24">
        <v>2818.12</v>
      </c>
      <c r="E18" s="24">
        <v>0</v>
      </c>
      <c r="F18" s="24">
        <v>12521.123</v>
      </c>
      <c r="G18" s="24">
        <v>0</v>
      </c>
      <c r="H18" s="20">
        <v>17013.581199999997</v>
      </c>
      <c r="I18" s="20">
        <v>2428.1699999999996</v>
      </c>
      <c r="J18" s="20">
        <v>3912.2799999999997</v>
      </c>
    </row>
    <row r="19" spans="1:10" ht="22.5" customHeight="1">
      <c r="A19" s="23" t="s">
        <v>3</v>
      </c>
      <c r="B19" s="15">
        <f aca="true" t="shared" si="0" ref="B19:J19">SUM(B13:B18)</f>
        <v>600000</v>
      </c>
      <c r="C19" s="15">
        <f t="shared" si="0"/>
        <v>49391.439699999995</v>
      </c>
      <c r="D19" s="15">
        <f t="shared" si="0"/>
        <v>16233.8</v>
      </c>
      <c r="E19" s="15">
        <f t="shared" si="0"/>
        <v>0</v>
      </c>
      <c r="F19" s="15">
        <f t="shared" si="0"/>
        <v>159587.072</v>
      </c>
      <c r="G19" s="15">
        <f t="shared" si="0"/>
        <v>0</v>
      </c>
      <c r="H19" s="15">
        <f t="shared" si="0"/>
        <v>168096.8652</v>
      </c>
      <c r="I19" s="15">
        <f t="shared" si="0"/>
        <v>5905.27</v>
      </c>
      <c r="J19" s="15">
        <f t="shared" si="0"/>
        <v>37590.65</v>
      </c>
    </row>
    <row r="21" spans="6:9" ht="19.5">
      <c r="F21" s="12"/>
      <c r="G21" s="12"/>
      <c r="H21" s="13"/>
      <c r="I21" s="13"/>
    </row>
  </sheetData>
  <sheetProtection/>
  <mergeCells count="11">
    <mergeCell ref="D11:D12"/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C28" sqref="C28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0" t="s">
        <v>26</v>
      </c>
      <c r="B7" s="30"/>
      <c r="C7" s="30"/>
      <c r="D7" s="30"/>
      <c r="E7" s="30"/>
      <c r="F7" s="30"/>
      <c r="G7" s="30"/>
      <c r="H7" s="30"/>
      <c r="I7" s="30"/>
      <c r="J7" s="30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1" t="s">
        <v>4</v>
      </c>
      <c r="C11" s="26" t="s">
        <v>10</v>
      </c>
      <c r="D11" s="33" t="s">
        <v>1</v>
      </c>
      <c r="E11" s="33" t="s">
        <v>2</v>
      </c>
      <c r="F11" s="26" t="s">
        <v>18</v>
      </c>
      <c r="G11" s="26" t="s">
        <v>19</v>
      </c>
      <c r="H11" s="26" t="s">
        <v>20</v>
      </c>
      <c r="I11" s="28" t="s">
        <v>11</v>
      </c>
      <c r="J11" s="28" t="s">
        <v>8</v>
      </c>
    </row>
    <row r="12" spans="1:10" ht="14.25" customHeight="1">
      <c r="A12" s="11"/>
      <c r="B12" s="32"/>
      <c r="C12" s="27"/>
      <c r="D12" s="33"/>
      <c r="E12" s="33"/>
      <c r="F12" s="27"/>
      <c r="G12" s="27"/>
      <c r="H12" s="27"/>
      <c r="I12" s="29"/>
      <c r="J12" s="29"/>
    </row>
    <row r="13" spans="1:10" ht="30" customHeight="1">
      <c r="A13" s="22" t="s">
        <v>13</v>
      </c>
      <c r="B13" s="14">
        <v>124020.41</v>
      </c>
      <c r="C13" s="24">
        <v>13448.071</v>
      </c>
      <c r="D13" s="24">
        <v>10627.664999999999</v>
      </c>
      <c r="E13" s="24">
        <v>0</v>
      </c>
      <c r="F13" s="24">
        <v>27549.855</v>
      </c>
      <c r="G13" s="24">
        <v>0</v>
      </c>
      <c r="H13" s="20">
        <v>43142.178479999995</v>
      </c>
      <c r="I13" s="20">
        <v>1334.7158</v>
      </c>
      <c r="J13" s="20">
        <v>7243.883999999999</v>
      </c>
    </row>
    <row r="14" spans="1:10" ht="30" customHeight="1">
      <c r="A14" s="22" t="s">
        <v>14</v>
      </c>
      <c r="B14" s="14">
        <v>106304.97</v>
      </c>
      <c r="C14" s="24">
        <v>5517.044</v>
      </c>
      <c r="D14" s="24">
        <v>9872.585</v>
      </c>
      <c r="E14" s="24">
        <v>0</v>
      </c>
      <c r="F14" s="24">
        <v>20102.429</v>
      </c>
      <c r="G14" s="24">
        <v>0</v>
      </c>
      <c r="H14" s="20">
        <v>40303.810560000005</v>
      </c>
      <c r="I14" s="20">
        <v>670.2058</v>
      </c>
      <c r="J14" s="20">
        <v>4801</v>
      </c>
    </row>
    <row r="15" spans="1:10" ht="30" customHeight="1">
      <c r="A15" s="22" t="s">
        <v>15</v>
      </c>
      <c r="B15" s="14">
        <v>97097.67</v>
      </c>
      <c r="C15" s="24">
        <v>4630.613</v>
      </c>
      <c r="D15" s="24">
        <v>7939.735000000001</v>
      </c>
      <c r="E15" s="24">
        <v>0</v>
      </c>
      <c r="F15" s="24">
        <v>17342.968</v>
      </c>
      <c r="G15" s="24">
        <v>0</v>
      </c>
      <c r="H15" s="20">
        <v>40223.824799999995</v>
      </c>
      <c r="I15" s="20">
        <v>461.5324</v>
      </c>
      <c r="J15" s="20">
        <v>4662</v>
      </c>
    </row>
    <row r="16" spans="1:10" ht="30" customHeight="1">
      <c r="A16" s="22" t="s">
        <v>29</v>
      </c>
      <c r="B16" s="14">
        <v>70312.11</v>
      </c>
      <c r="C16" s="21">
        <v>10811.541000000001</v>
      </c>
      <c r="D16" s="21">
        <v>5052.929999999999</v>
      </c>
      <c r="E16" s="21">
        <v>0</v>
      </c>
      <c r="F16" s="21">
        <v>11213.883000000002</v>
      </c>
      <c r="G16" s="21">
        <v>0</v>
      </c>
      <c r="H16" s="20">
        <v>28578.57408</v>
      </c>
      <c r="I16" s="20">
        <v>346.5808</v>
      </c>
      <c r="J16" s="20">
        <v>2917.3199999999997</v>
      </c>
    </row>
    <row r="17" spans="1:10" ht="30" customHeight="1">
      <c r="A17" s="22" t="s">
        <v>16</v>
      </c>
      <c r="B17" s="14">
        <v>181715.76</v>
      </c>
      <c r="C17" s="24">
        <v>11063.481000000002</v>
      </c>
      <c r="D17" s="24">
        <v>14065.085</v>
      </c>
      <c r="E17" s="24">
        <v>0</v>
      </c>
      <c r="F17" s="24">
        <v>24152.363</v>
      </c>
      <c r="G17" s="24">
        <v>0</v>
      </c>
      <c r="H17" s="20">
        <v>72765.07368</v>
      </c>
      <c r="I17" s="20">
        <v>1174.0251999999998</v>
      </c>
      <c r="J17" s="20">
        <v>6525.96</v>
      </c>
    </row>
    <row r="18" spans="1:10" ht="30" customHeight="1">
      <c r="A18" s="22" t="s">
        <v>17</v>
      </c>
      <c r="B18" s="14">
        <v>95549.08</v>
      </c>
      <c r="C18" s="24">
        <v>5262.452</v>
      </c>
      <c r="D18" s="24">
        <v>4462.54</v>
      </c>
      <c r="E18" s="24">
        <v>0</v>
      </c>
      <c r="F18" s="24">
        <v>13796.983</v>
      </c>
      <c r="G18" s="24">
        <v>0</v>
      </c>
      <c r="H18" s="20">
        <v>21944.262239999996</v>
      </c>
      <c r="I18" s="20">
        <v>2061.1892</v>
      </c>
      <c r="J18" s="20">
        <v>4076.7799999999997</v>
      </c>
    </row>
    <row r="19" spans="1:10" ht="22.5" customHeight="1">
      <c r="A19" s="23" t="s">
        <v>3</v>
      </c>
      <c r="B19" s="15">
        <f aca="true" t="shared" si="0" ref="B19:J19">SUM(B13:B18)</f>
        <v>674999.9999999999</v>
      </c>
      <c r="C19" s="15">
        <f t="shared" si="0"/>
        <v>50733.202</v>
      </c>
      <c r="D19" s="15">
        <f t="shared" si="0"/>
        <v>52020.54</v>
      </c>
      <c r="E19" s="15">
        <f t="shared" si="0"/>
        <v>0</v>
      </c>
      <c r="F19" s="15">
        <f t="shared" si="0"/>
        <v>114158.481</v>
      </c>
      <c r="G19" s="15">
        <f t="shared" si="0"/>
        <v>0</v>
      </c>
      <c r="H19" s="15">
        <f t="shared" si="0"/>
        <v>246957.72384</v>
      </c>
      <c r="I19" s="15">
        <f t="shared" si="0"/>
        <v>6048.249199999999</v>
      </c>
      <c r="J19" s="15">
        <f t="shared" si="0"/>
        <v>30226.943999999996</v>
      </c>
    </row>
    <row r="21" spans="6:9" ht="19.5">
      <c r="F21" s="12"/>
      <c r="G21" s="12"/>
      <c r="H21" s="13"/>
      <c r="I21" s="13"/>
    </row>
  </sheetData>
  <sheetProtection/>
  <mergeCells count="11"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  <mergeCell ref="D11:D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C25" sqref="C25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1" t="s">
        <v>4</v>
      </c>
      <c r="C11" s="26" t="s">
        <v>10</v>
      </c>
      <c r="D11" s="33" t="s">
        <v>1</v>
      </c>
      <c r="E11" s="33" t="s">
        <v>2</v>
      </c>
      <c r="F11" s="26" t="s">
        <v>18</v>
      </c>
      <c r="G11" s="26" t="s">
        <v>19</v>
      </c>
      <c r="H11" s="26" t="s">
        <v>20</v>
      </c>
      <c r="I11" s="28" t="s">
        <v>11</v>
      </c>
      <c r="J11" s="28" t="s">
        <v>8</v>
      </c>
    </row>
    <row r="12" spans="1:10" ht="14.25" customHeight="1">
      <c r="A12" s="11"/>
      <c r="B12" s="32"/>
      <c r="C12" s="27"/>
      <c r="D12" s="33"/>
      <c r="E12" s="33"/>
      <c r="F12" s="27"/>
      <c r="G12" s="27"/>
      <c r="H12" s="27"/>
      <c r="I12" s="29"/>
      <c r="J12" s="29"/>
    </row>
    <row r="13" spans="1:10" ht="30" customHeight="1">
      <c r="A13" s="22" t="s">
        <v>13</v>
      </c>
      <c r="B13" s="14">
        <v>72317.67754038567</v>
      </c>
      <c r="C13" s="24">
        <v>7415.862999999999</v>
      </c>
      <c r="D13" s="24">
        <v>4302.858</v>
      </c>
      <c r="E13" s="24">
        <v>4003.7119999999995</v>
      </c>
      <c r="F13" s="24">
        <v>8760.08198</v>
      </c>
      <c r="G13" s="24">
        <v>0</v>
      </c>
      <c r="H13" s="20">
        <v>18807.213600000003</v>
      </c>
      <c r="I13" s="20">
        <v>1856.2754400000001</v>
      </c>
      <c r="J13" s="20">
        <v>12379.602</v>
      </c>
    </row>
    <row r="14" spans="1:10" ht="30" customHeight="1">
      <c r="A14" s="22" t="s">
        <v>14</v>
      </c>
      <c r="B14" s="14">
        <v>61987.60662021436</v>
      </c>
      <c r="C14" s="24">
        <v>5046.664</v>
      </c>
      <c r="D14" s="24">
        <v>3582.7470000000003</v>
      </c>
      <c r="E14" s="24">
        <v>4144.576</v>
      </c>
      <c r="F14" s="24">
        <v>6448.1723600000005</v>
      </c>
      <c r="G14" s="24">
        <v>0</v>
      </c>
      <c r="H14" s="20">
        <v>14657.300820000002</v>
      </c>
      <c r="I14" s="20">
        <v>651.43629</v>
      </c>
      <c r="J14" s="20">
        <v>4399</v>
      </c>
    </row>
    <row r="15" spans="1:10" ht="30" customHeight="1">
      <c r="A15" s="22" t="s">
        <v>15</v>
      </c>
      <c r="B15" s="14">
        <v>56618.731646391934</v>
      </c>
      <c r="C15" s="24">
        <v>7831.046</v>
      </c>
      <c r="D15" s="24">
        <v>3374.616</v>
      </c>
      <c r="E15" s="24">
        <v>4166.896</v>
      </c>
      <c r="F15" s="24">
        <v>7590.30514</v>
      </c>
      <c r="G15" s="24">
        <v>0</v>
      </c>
      <c r="H15" s="20">
        <v>17035.20846</v>
      </c>
      <c r="I15" s="20">
        <v>550.97808</v>
      </c>
      <c r="J15" s="20">
        <v>4247.88</v>
      </c>
    </row>
    <row r="16" spans="1:10" ht="30" customHeight="1">
      <c r="A16" s="22" t="s">
        <v>29</v>
      </c>
      <c r="B16" s="14">
        <v>40999.77045272305</v>
      </c>
      <c r="C16" s="21">
        <v>11137.074</v>
      </c>
      <c r="D16" s="21">
        <v>1955.382</v>
      </c>
      <c r="E16" s="21">
        <v>2660.544</v>
      </c>
      <c r="F16" s="21">
        <v>4426.53838</v>
      </c>
      <c r="G16" s="21">
        <v>0</v>
      </c>
      <c r="H16" s="20">
        <v>11634.02046</v>
      </c>
      <c r="I16" s="20">
        <v>397.91916</v>
      </c>
      <c r="J16" s="20">
        <v>3061.8</v>
      </c>
    </row>
    <row r="17" spans="1:10" ht="30" customHeight="1">
      <c r="A17" s="22" t="s">
        <v>16</v>
      </c>
      <c r="B17" s="14">
        <v>105960.4808077261</v>
      </c>
      <c r="C17" s="24">
        <v>11261.242999999999</v>
      </c>
      <c r="D17" s="24">
        <v>5476.437</v>
      </c>
      <c r="E17" s="24">
        <v>6848.272</v>
      </c>
      <c r="F17" s="24">
        <v>9382.58171</v>
      </c>
      <c r="G17" s="24">
        <v>0</v>
      </c>
      <c r="H17" s="20">
        <v>29634.51816</v>
      </c>
      <c r="I17" s="20">
        <v>1229.00187</v>
      </c>
      <c r="J17" s="20">
        <v>6163.92</v>
      </c>
    </row>
    <row r="18" spans="1:10" ht="30" customHeight="1">
      <c r="A18" s="22" t="s">
        <v>17</v>
      </c>
      <c r="B18" s="14">
        <v>55715.732932558916</v>
      </c>
      <c r="C18" s="24">
        <v>9457.955</v>
      </c>
      <c r="D18" s="24">
        <v>1700.505</v>
      </c>
      <c r="E18" s="24">
        <v>0</v>
      </c>
      <c r="F18" s="24">
        <v>2148.75199</v>
      </c>
      <c r="G18" s="24">
        <v>0</v>
      </c>
      <c r="H18" s="20">
        <v>10082.217600000002</v>
      </c>
      <c r="I18" s="20">
        <v>609.23661</v>
      </c>
      <c r="J18" s="20">
        <v>3713.9399999999996</v>
      </c>
    </row>
    <row r="19" spans="1:10" ht="22.5" customHeight="1">
      <c r="A19" s="23" t="s">
        <v>3</v>
      </c>
      <c r="B19" s="15">
        <f aca="true" t="shared" si="0" ref="B19:J19">SUM(B13:B18)</f>
        <v>393600.00000000006</v>
      </c>
      <c r="C19" s="15">
        <f t="shared" si="0"/>
        <v>52149.845</v>
      </c>
      <c r="D19" s="15">
        <f t="shared" si="0"/>
        <v>20392.545000000002</v>
      </c>
      <c r="E19" s="15">
        <f t="shared" si="0"/>
        <v>21824</v>
      </c>
      <c r="F19" s="15">
        <f t="shared" si="0"/>
        <v>38756.43156</v>
      </c>
      <c r="G19" s="15">
        <f t="shared" si="0"/>
        <v>0</v>
      </c>
      <c r="H19" s="15">
        <f t="shared" si="0"/>
        <v>101850.47910000001</v>
      </c>
      <c r="I19" s="15">
        <f t="shared" si="0"/>
        <v>5294.847449999999</v>
      </c>
      <c r="J19" s="15">
        <f t="shared" si="0"/>
        <v>33966.142</v>
      </c>
    </row>
    <row r="21" spans="6:9" ht="19.5">
      <c r="F21" s="12"/>
      <c r="G21" s="12"/>
      <c r="H21" s="13"/>
      <c r="I21" s="13"/>
    </row>
  </sheetData>
  <sheetProtection/>
  <mergeCells count="11"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  <mergeCell ref="D11:D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85" zoomScaleNormal="85" zoomScalePageLayoutView="0" workbookViewId="0" topLeftCell="A1">
      <selection activeCell="C19" sqref="C19"/>
    </sheetView>
  </sheetViews>
  <sheetFormatPr defaultColWidth="11.421875" defaultRowHeight="12.75"/>
  <cols>
    <col min="1" max="1" width="26.8515625" style="3" customWidth="1"/>
    <col min="2" max="2" width="18.140625" style="3" bestFit="1" customWidth="1"/>
    <col min="3" max="3" width="16.8515625" style="3" customWidth="1"/>
    <col min="4" max="4" width="10.57421875" style="3" customWidth="1"/>
    <col min="5" max="6" width="13.421875" style="3" bestFit="1" customWidth="1"/>
    <col min="7" max="7" width="12.140625" style="3" bestFit="1" customWidth="1"/>
    <col min="8" max="8" width="16.57421875" style="3" customWidth="1"/>
    <col min="9" max="9" width="12.140625" style="3" bestFit="1" customWidth="1"/>
    <col min="10" max="11" width="13.421875" style="3" bestFit="1" customWidth="1"/>
    <col min="12" max="13" width="16.28125" style="3" customWidth="1"/>
    <col min="14" max="14" width="15.140625" style="3" bestFit="1" customWidth="1"/>
    <col min="15" max="16384" width="11.421875" style="3" customWidth="1"/>
  </cols>
  <sheetData>
    <row r="1" spans="1:11" ht="24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1.25" customHeight="1">
      <c r="A2" s="4"/>
      <c r="B2" s="4"/>
      <c r="C2" s="4"/>
      <c r="D2" s="4"/>
      <c r="E2" s="2"/>
      <c r="F2" s="2"/>
      <c r="G2" s="2"/>
      <c r="H2" s="2"/>
      <c r="I2" s="2"/>
      <c r="J2" s="2"/>
      <c r="K2" s="2"/>
    </row>
    <row r="3" spans="1:14" ht="18" customHeigh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6.75" customHeight="1"/>
    <row r="6" spans="1:1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21.75">
      <c r="A7" s="30" t="s">
        <v>28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1" ht="13.5" customHeight="1">
      <c r="A8" s="6"/>
      <c r="B8" s="6"/>
      <c r="C8" s="6"/>
      <c r="D8" s="6"/>
      <c r="E8" s="2"/>
      <c r="F8" s="2"/>
      <c r="G8" s="7"/>
      <c r="H8" s="2"/>
      <c r="I8" s="2"/>
      <c r="J8" s="2"/>
      <c r="K8" s="2"/>
    </row>
    <row r="9" spans="1:11" ht="11.25" customHeight="1">
      <c r="A9" s="8"/>
      <c r="B9" s="8"/>
      <c r="C9" s="8"/>
      <c r="D9" s="8"/>
      <c r="E9" s="9"/>
      <c r="F9" s="9"/>
      <c r="G9" s="2"/>
      <c r="H9" s="9"/>
      <c r="I9" s="9"/>
      <c r="J9" s="9"/>
      <c r="K9" s="9"/>
    </row>
    <row r="10" spans="1:11" ht="17.25">
      <c r="A10" s="8"/>
      <c r="B10" s="8"/>
      <c r="C10" s="8"/>
      <c r="D10" s="8"/>
      <c r="E10" s="2"/>
      <c r="F10" s="2"/>
      <c r="G10" s="8"/>
      <c r="H10" s="2"/>
      <c r="I10" s="2"/>
      <c r="J10" s="2"/>
      <c r="K10" s="2"/>
    </row>
    <row r="11" spans="1:14" ht="41.25" customHeight="1">
      <c r="A11" s="10"/>
      <c r="B11" s="34" t="s">
        <v>9</v>
      </c>
      <c r="C11" s="35"/>
      <c r="D11" s="25"/>
      <c r="E11" s="26" t="s">
        <v>10</v>
      </c>
      <c r="F11" s="33" t="s">
        <v>1</v>
      </c>
      <c r="G11" s="33" t="s">
        <v>2</v>
      </c>
      <c r="H11" s="26" t="s">
        <v>18</v>
      </c>
      <c r="I11" s="26" t="s">
        <v>19</v>
      </c>
      <c r="J11" s="26" t="s">
        <v>20</v>
      </c>
      <c r="K11" s="28" t="s">
        <v>11</v>
      </c>
      <c r="L11" s="28" t="s">
        <v>8</v>
      </c>
      <c r="M11" s="28" t="s">
        <v>21</v>
      </c>
      <c r="N11" s="26" t="s">
        <v>7</v>
      </c>
    </row>
    <row r="12" spans="1:14" ht="34.5">
      <c r="A12" s="11"/>
      <c r="B12" s="19" t="s">
        <v>12</v>
      </c>
      <c r="C12" s="19" t="s">
        <v>24</v>
      </c>
      <c r="D12" s="19" t="s">
        <v>25</v>
      </c>
      <c r="E12" s="27"/>
      <c r="F12" s="33"/>
      <c r="G12" s="33"/>
      <c r="H12" s="27"/>
      <c r="I12" s="27"/>
      <c r="J12" s="27"/>
      <c r="K12" s="29"/>
      <c r="L12" s="29"/>
      <c r="M12" s="29"/>
      <c r="N12" s="27"/>
    </row>
    <row r="13" spans="1:14" ht="30" customHeight="1">
      <c r="A13" s="22" t="s">
        <v>13</v>
      </c>
      <c r="B13" s="14">
        <f>SUM('T1'!B13+'T2'!B13+'T3'!B13+'T4'!B13)</f>
        <v>400450.5596446321</v>
      </c>
      <c r="C13" s="14">
        <v>89256.24035536789</v>
      </c>
      <c r="D13" s="14"/>
      <c r="E13" s="14">
        <f>SUM('T1'!C13+'T2'!C13+'T3'!C13+'T4'!C13)</f>
        <v>42568.658299999996</v>
      </c>
      <c r="F13" s="14">
        <f>SUM('T1'!D13+'T2'!D13+'T3'!D13+'T4'!D13)</f>
        <v>22076.34218</v>
      </c>
      <c r="G13" s="14">
        <f>SUM('T1'!E13+'T2'!E13+'T3'!E13+'T4'!E13)</f>
        <v>6516.49985</v>
      </c>
      <c r="H13" s="14">
        <f>SUM('T1'!F13+'T2'!F13+'T3'!F13+'T4'!F13)</f>
        <v>92647.03198</v>
      </c>
      <c r="I13" s="14">
        <f>SUM('T1'!G13+'T2'!G13+'T3'!G13+'T4'!G13)</f>
        <v>0</v>
      </c>
      <c r="J13" s="14">
        <f>SUM('T1'!H13+'T2'!H13+'T3'!H13+'T4'!H13)</f>
        <v>122731.63231999999</v>
      </c>
      <c r="K13" s="14">
        <f>SUM('T1'!I13+'T2'!I13+'T3'!I13+'T4'!I13)</f>
        <v>4422.33124</v>
      </c>
      <c r="L13" s="14">
        <f>SUM('T1'!J13+'T2'!J13+'T3'!J13+'T4'!J13)</f>
        <v>44224.4974</v>
      </c>
      <c r="M13" s="14"/>
      <c r="N13" s="15">
        <f aca="true" t="shared" si="0" ref="N13:N18">SUM(B13:M13)</f>
        <v>824893.7932699999</v>
      </c>
    </row>
    <row r="14" spans="1:14" ht="30" customHeight="1">
      <c r="A14" s="22" t="s">
        <v>14</v>
      </c>
      <c r="B14" s="14">
        <f>SUM('T1'!B14+'T2'!B14+'T3'!B14+'T4'!B14)</f>
        <v>348005.62939493137</v>
      </c>
      <c r="C14" s="14">
        <v>65911.05060506862</v>
      </c>
      <c r="D14" s="14"/>
      <c r="E14" s="14">
        <f>SUM('T1'!C14+'T2'!C14+'T3'!C14+'T4'!C14)</f>
        <v>26659.9502</v>
      </c>
      <c r="F14" s="14">
        <f>SUM('T1'!D14+'T2'!D14+'T3'!D14+'T4'!D14)</f>
        <v>19669.823949999998</v>
      </c>
      <c r="G14" s="14">
        <f>SUM('T1'!E14+'T2'!E14+'T3'!E14+'T4'!E14)</f>
        <v>7072.8409599999995</v>
      </c>
      <c r="H14" s="14">
        <f>SUM('T1'!F14+'T2'!F14+'T3'!F14+'T4'!F14)</f>
        <v>70960.07236</v>
      </c>
      <c r="I14" s="14">
        <f>SUM('T1'!G14+'T2'!G14+'T3'!G14+'T4'!G14)</f>
        <v>0</v>
      </c>
      <c r="J14" s="14">
        <f>SUM('T1'!H14+'T2'!H14+'T3'!H14+'T4'!H14)</f>
        <v>107151.41896000001</v>
      </c>
      <c r="K14" s="14">
        <f>SUM('T1'!I14+'T2'!I14+'T3'!I14+'T4'!I14)</f>
        <v>1876.9920900000002</v>
      </c>
      <c r="L14" s="14">
        <f>SUM('T1'!J14+'T2'!J14+'T3'!J14+'T4'!J14)</f>
        <v>19803.5</v>
      </c>
      <c r="M14" s="14"/>
      <c r="N14" s="15">
        <f t="shared" si="0"/>
        <v>667111.27852</v>
      </c>
    </row>
    <row r="15" spans="1:14" ht="30" customHeight="1">
      <c r="A15" s="22" t="s">
        <v>15</v>
      </c>
      <c r="B15" s="14">
        <f>SUM('T1'!B15+'T2'!B15+'T3'!B15+'T4'!B15)</f>
        <v>317089.773790282</v>
      </c>
      <c r="C15" s="14">
        <v>101063.056209718</v>
      </c>
      <c r="D15" s="14"/>
      <c r="E15" s="14">
        <f>SUM('T1'!C15+'T2'!C15+'T3'!C15+'T4'!C15)</f>
        <v>28020.248700000004</v>
      </c>
      <c r="F15" s="14">
        <f>SUM('T1'!D15+'T2'!D15+'T3'!D15+'T4'!D15)</f>
        <v>16458.356400000004</v>
      </c>
      <c r="G15" s="14">
        <f>SUM('T1'!E15+'T2'!E15+'T3'!E15+'T4'!E15)</f>
        <v>6702.56092</v>
      </c>
      <c r="H15" s="14">
        <f>SUM('T1'!F15+'T2'!F15+'T3'!F15+'T4'!F15)</f>
        <v>80159.97114</v>
      </c>
      <c r="I15" s="14">
        <f>SUM('T1'!G15+'T2'!G15+'T3'!G15+'T4'!G15)</f>
        <v>0</v>
      </c>
      <c r="J15" s="14">
        <f>SUM('T1'!H15+'T2'!H15+'T3'!H15+'T4'!H15)</f>
        <v>110342.54869999998</v>
      </c>
      <c r="K15" s="14">
        <f>SUM('T1'!I15+'T2'!I15+'T3'!I15+'T4'!I15)</f>
        <v>1414.74048</v>
      </c>
      <c r="L15" s="14">
        <f>SUM('T1'!J15+'T2'!J15+'T3'!J15+'T4'!J15)</f>
        <v>19281.36</v>
      </c>
      <c r="M15" s="14"/>
      <c r="N15" s="15">
        <f t="shared" si="0"/>
        <v>680532.61634</v>
      </c>
    </row>
    <row r="16" spans="1:14" ht="30" customHeight="1">
      <c r="A16" s="22" t="s">
        <v>29</v>
      </c>
      <c r="B16" s="14">
        <f>SUM('T1'!B16+'T2'!B16+'T3'!B16+'T4'!B16)</f>
        <v>229616.73053309353</v>
      </c>
      <c r="C16" s="14">
        <v>49350.68946690645</v>
      </c>
      <c r="D16" s="14"/>
      <c r="E16" s="14">
        <f>SUM('T1'!C16+'T2'!C16+'T3'!C16+'T4'!C16)</f>
        <v>32467.9016</v>
      </c>
      <c r="F16" s="14">
        <f>SUM('T1'!D16+'T2'!D16+'T3'!D16+'T4'!D16)</f>
        <v>10194.902839999999</v>
      </c>
      <c r="G16" s="14">
        <f>SUM('T1'!E16+'T2'!E16+'T3'!E16+'T4'!E16)</f>
        <v>4186.66596</v>
      </c>
      <c r="H16" s="14">
        <f>SUM('T1'!F16+'T2'!F16+'T3'!F16+'T4'!F16)</f>
        <v>49706.74938</v>
      </c>
      <c r="I16" s="14">
        <f>SUM('T1'!G16+'T2'!G16+'T3'!G16+'T4'!G16)</f>
        <v>0</v>
      </c>
      <c r="J16" s="14">
        <f>SUM('T1'!H16+'T2'!H16+'T3'!H16+'T4'!H16)</f>
        <v>74731.93</v>
      </c>
      <c r="K16" s="14">
        <f>SUM('T1'!I16+'T2'!I16+'T3'!I16+'T4'!I16)</f>
        <v>1025.5099599999999</v>
      </c>
      <c r="L16" s="14">
        <f>SUM('T1'!J16+'T2'!J16+'T3'!J16+'T4'!J16)</f>
        <v>11213.16</v>
      </c>
      <c r="M16" s="14"/>
      <c r="N16" s="15">
        <f t="shared" si="0"/>
        <v>462494.23973999993</v>
      </c>
    </row>
    <row r="17" spans="1:14" ht="30" customHeight="1">
      <c r="A17" s="22" t="s">
        <v>16</v>
      </c>
      <c r="B17" s="14">
        <f>SUM('T1'!B17+'T2'!B17+'T3'!B17+'T4'!B17)</f>
        <v>598881.9339902354</v>
      </c>
      <c r="C17" s="14">
        <v>214912.1460097644</v>
      </c>
      <c r="D17" s="14"/>
      <c r="E17" s="14">
        <f>SUM('T1'!C17+'T2'!C17+'T3'!C17+'T4'!C17)</f>
        <v>47880.9957</v>
      </c>
      <c r="F17" s="14">
        <f>SUM('T1'!D17+'T2'!D17+'T3'!D17+'T4'!D17)</f>
        <v>31566.50043</v>
      </c>
      <c r="G17" s="14">
        <f>SUM('T1'!E17+'T2'!E17+'T3'!E17+'T4'!E17)</f>
        <v>11647.29091</v>
      </c>
      <c r="H17" s="14">
        <f>SUM('T1'!F17+'T2'!F17+'T3'!F17+'T4'!F17)</f>
        <v>111186.03671</v>
      </c>
      <c r="I17" s="14">
        <f>SUM('T1'!G17+'T2'!G17+'T3'!G17+'T4'!G17)</f>
        <v>0</v>
      </c>
      <c r="J17" s="14">
        <f>SUM('T1'!H17+'T2'!H17+'T3'!H17+'T4'!H17)</f>
        <v>224210.78252</v>
      </c>
      <c r="K17" s="14">
        <f>SUM('T1'!I17+'T2'!I17+'T3'!I17+'T4'!I17)</f>
        <v>3410.1970699999997</v>
      </c>
      <c r="L17" s="14">
        <f>SUM('T1'!J17+'T2'!J17+'T3'!J17+'T4'!J17)</f>
        <v>27141.239999999998</v>
      </c>
      <c r="M17" s="14"/>
      <c r="N17" s="15">
        <f t="shared" si="0"/>
        <v>1270837.12334</v>
      </c>
    </row>
    <row r="18" spans="1:14" ht="30" customHeight="1">
      <c r="A18" s="22" t="s">
        <v>17</v>
      </c>
      <c r="B18" s="14">
        <f>SUM('T1'!B18+'T2'!B18+'T3'!B18+'T4'!B18)</f>
        <v>303855.36264682555</v>
      </c>
      <c r="C18" s="14">
        <v>72056.35</v>
      </c>
      <c r="D18" s="14"/>
      <c r="E18" s="14">
        <f>SUM('T1'!C18+'T2'!C18+'T3'!C18+'T4'!C18)</f>
        <v>28436.035300000003</v>
      </c>
      <c r="F18" s="14">
        <f>SUM('T1'!D18+'T2'!D18+'T3'!D18+'T4'!D18)</f>
        <v>11078.8416</v>
      </c>
      <c r="G18" s="14">
        <f>SUM('T1'!E18+'T2'!E18+'T3'!E18+'T4'!E18)</f>
        <v>0</v>
      </c>
      <c r="H18" s="14">
        <f>SUM('T1'!F18+'T2'!F18+'T3'!F18+'T4'!F18)</f>
        <v>40418.92499</v>
      </c>
      <c r="I18" s="14">
        <f>SUM('T1'!G18+'T2'!G18+'T3'!G18+'T4'!G18)</f>
        <v>0</v>
      </c>
      <c r="J18" s="14">
        <f>SUM('T1'!H18+'T2'!H18+'T3'!H18+'T4'!H18)</f>
        <v>69528.52612</v>
      </c>
      <c r="K18" s="14">
        <f>SUM('T1'!I18+'T2'!I18+'T3'!I18+'T4'!I18)</f>
        <v>9800.88581</v>
      </c>
      <c r="L18" s="14">
        <f>SUM('T1'!J18+'T2'!J18+'T3'!J18+'T4'!J18)</f>
        <v>15918.899999999998</v>
      </c>
      <c r="M18" s="14"/>
      <c r="N18" s="15">
        <f t="shared" si="0"/>
        <v>551093.8264668256</v>
      </c>
    </row>
    <row r="19" spans="1:14" ht="22.5" customHeight="1">
      <c r="A19" s="23" t="s">
        <v>3</v>
      </c>
      <c r="B19" s="15">
        <f aca="true" t="shared" si="1" ref="B19:N19">SUM(B13:B18)</f>
        <v>2197899.9899999998</v>
      </c>
      <c r="C19" s="15">
        <f t="shared" si="1"/>
        <v>592549.5326468253</v>
      </c>
      <c r="D19" s="15">
        <f>SUM(D13:D18)</f>
        <v>0</v>
      </c>
      <c r="E19" s="15">
        <f t="shared" si="1"/>
        <v>206033.78979999997</v>
      </c>
      <c r="F19" s="15">
        <f t="shared" si="1"/>
        <v>111044.7674</v>
      </c>
      <c r="G19" s="15">
        <f t="shared" si="1"/>
        <v>36125.85859999999</v>
      </c>
      <c r="H19" s="15">
        <f t="shared" si="1"/>
        <v>445078.78656000004</v>
      </c>
      <c r="I19" s="15">
        <f t="shared" si="1"/>
        <v>0</v>
      </c>
      <c r="J19" s="15">
        <f t="shared" si="1"/>
        <v>708696.83862</v>
      </c>
      <c r="K19" s="15">
        <f t="shared" si="1"/>
        <v>21950.65665</v>
      </c>
      <c r="L19" s="15">
        <f t="shared" si="1"/>
        <v>137582.6574</v>
      </c>
      <c r="M19" s="15">
        <f>SUM(M13:M18)</f>
        <v>0</v>
      </c>
      <c r="N19" s="15">
        <f t="shared" si="1"/>
        <v>4456962.877676825</v>
      </c>
    </row>
    <row r="20" ht="13.5" thickBot="1"/>
    <row r="21" spans="1:11" ht="20.25" thickBot="1">
      <c r="A21" s="16" t="s">
        <v>6</v>
      </c>
      <c r="B21" s="17">
        <f>N19</f>
        <v>4456962.877676825</v>
      </c>
      <c r="C21" s="18"/>
      <c r="D21" s="18"/>
      <c r="H21" s="12"/>
      <c r="I21" s="12"/>
      <c r="J21" s="13"/>
      <c r="K21" s="13"/>
    </row>
  </sheetData>
  <sheetProtection/>
  <mergeCells count="13">
    <mergeCell ref="A3:N3"/>
    <mergeCell ref="N11:N12"/>
    <mergeCell ref="J11:J12"/>
    <mergeCell ref="E11:E12"/>
    <mergeCell ref="A7:N7"/>
    <mergeCell ref="F11:F12"/>
    <mergeCell ref="I11:I12"/>
    <mergeCell ref="H11:H12"/>
    <mergeCell ref="B11:C11"/>
    <mergeCell ref="G11:G12"/>
    <mergeCell ref="L11:L12"/>
    <mergeCell ref="K11:K12"/>
    <mergeCell ref="M11:M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bastien.gillard@sittommi.fr</cp:lastModifiedBy>
  <cp:lastPrinted>2014-03-14T15:49:59Z</cp:lastPrinted>
  <dcterms:created xsi:type="dcterms:W3CDTF">2007-08-23T07:22:35Z</dcterms:created>
  <dcterms:modified xsi:type="dcterms:W3CDTF">2024-04-11T15:35:25Z</dcterms:modified>
  <cp:category/>
  <cp:version/>
  <cp:contentType/>
  <cp:contentStatus/>
</cp:coreProperties>
</file>