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5195" windowHeight="8850" activeTab="4"/>
  </bookViews>
  <sheets>
    <sheet name="T1" sheetId="1" r:id="rId1"/>
    <sheet name="T2" sheetId="2" r:id="rId2"/>
    <sheet name="T3" sheetId="3" r:id="rId3"/>
    <sheet name="T4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<sst xmlns="http://schemas.openxmlformats.org/spreadsheetml/2006/main" count="97" uniqueCount="29">
  <si>
    <t>S.I.T.T.O.M.-M.I.</t>
  </si>
  <si>
    <t>Acier</t>
  </si>
  <si>
    <t>Alu</t>
  </si>
  <si>
    <t>Total</t>
  </si>
  <si>
    <t>Acompte Eco-Emballages</t>
  </si>
  <si>
    <t>Détail des versements par collectivité</t>
  </si>
  <si>
    <t>Total bilan dépenses =</t>
  </si>
  <si>
    <t xml:space="preserve">Total    </t>
  </si>
  <si>
    <t>Journaux / Magazines</t>
  </si>
  <si>
    <t>Soutiens Eco-Emballages</t>
  </si>
  <si>
    <t>Verre ménager</t>
  </si>
  <si>
    <t>Gros de magasin</t>
  </si>
  <si>
    <t>Acomptes versés</t>
  </si>
  <si>
    <t>Ploërmel Com</t>
  </si>
  <si>
    <t>Oust Brocéliande Com</t>
  </si>
  <si>
    <t>Centre Morbihan Com</t>
  </si>
  <si>
    <t>Pontivy Com</t>
  </si>
  <si>
    <t>Roi Morvan Com</t>
  </si>
  <si>
    <t>Cartons PCNC</t>
  </si>
  <si>
    <t>ELA PCC</t>
  </si>
  <si>
    <t xml:space="preserve">Emballages plastique    </t>
  </si>
  <si>
    <t>Régul</t>
  </si>
  <si>
    <t>Soutiens à la collecte sélective - T1</t>
  </si>
  <si>
    <t>Soutiens à la collecte sélective - T2</t>
  </si>
  <si>
    <t>Soutiens à la collecte sélective - Année 2021</t>
  </si>
  <si>
    <t>Liquidatif emballages</t>
  </si>
  <si>
    <t>Liquidatif papiers</t>
  </si>
  <si>
    <t>Soutiens à la collecte sélective - T3</t>
  </si>
  <si>
    <t>Soutiens à la collecte sélective - T4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</si>
</sst>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Rp&quot;#,##0_);\(&quot;Rp&quot;#,##0\)"/>
    <numFmt numFmtId="175" formatCode="&quot;Rp&quot;#,##0_);[Red]\(&quot;Rp&quot;#,##0\)"/>
    <numFmt numFmtId="176" formatCode="&quot;Rp&quot;#,##0.00_);\(&quot;Rp&quot;#,##0.00\)"/>
    <numFmt numFmtId="177" formatCode="&quot;Rp&quot;#,##0.00_);[Red]\(&quot;Rp&quot;#,##0.00\)"/>
    <numFmt numFmtId="178" formatCode="_(&quot;Rp&quot;* #,##0_);_(&quot;Rp&quot;* \(#,##0\);_(&quot;Rp&quot;* &quot;-&quot;_);_(@_)"/>
    <numFmt numFmtId="179" formatCode="_(* #,##0_);_(* \(#,##0\);_(* &quot;-&quot;_);_(@_)"/>
    <numFmt numFmtId="180" formatCode="_(&quot;Rp&quot;* #,##0.00_);_(&quot;Rp&quot;* \(#,##0.00\);_(&quot;Rp&quot;* &quot;-&quot;??_);_(@_)"/>
    <numFmt numFmtId="181" formatCode="_(* #,##0.00_);_(* \(#,##0.00\);_(* &quot;-&quot;??_);_(@_)"/>
    <numFmt numFmtId="182" formatCode="_-* #,##0\ _F_-;\-* #,##0\ _F_-;_-* &quot;-&quot;??\ _F_-;_-@_-"/>
    <numFmt numFmtId="183" formatCode="#,##0.0"/>
    <numFmt numFmtId="184" formatCode="#,##0\ &quot;F&quot;&quot;/t  &quot;"/>
    <numFmt numFmtId="185" formatCode="#,##0\ &quot;F&quot;&quot;    &quot;"/>
    <numFmt numFmtId="186" formatCode="#,##0\ &quot;F&quot;&quot;/Uté  &quot;"/>
    <numFmt numFmtId="187" formatCode="\o\u\i;\n\o\n;\n\o\n"/>
    <numFmt numFmtId="188" formatCode="#,##0.000"/>
    <numFmt numFmtId="189" formatCode="0.0%"/>
    <numFmt numFmtId="190" formatCode="#,##0.0\ &quot;F&quot;;\-#,##0.0\ &quot;F&quot;"/>
    <numFmt numFmtId="191" formatCode="#,##0.00\ &quot;F&quot;&quot;/t  &quot;"/>
    <numFmt numFmtId="192" formatCode="#,##0.00\ &quot;F&quot;&quot;    &quot;"/>
    <numFmt numFmtId="193" formatCode="#,##0\ &quot;F&quot;&quot;/Uté *  &quot;"/>
    <numFmt numFmtId="194" formatCode="0##\-000&quot; &quot;00&quot; &quot;00"/>
    <numFmt numFmtId="195" formatCode="[$-40C]dddd\ d\ mmmm\ yyyy"/>
    <numFmt numFmtId="196" formatCode="_-* #,##0.00\ [$€-1]_-;\-* #,##0.00\ [$€-1]_-;_-* &quot;-&quot;??\ [$€-1]_-;_-@_-"/>
    <numFmt numFmtId="197" formatCode="#,##0.00\ [$€];[Red]\-#,##0.00\ [$€]"/>
    <numFmt numFmtId="198" formatCode="0.000"/>
    <numFmt numFmtId="199" formatCode="#,##0.0000"/>
    <numFmt numFmtId="200" formatCode="#,##0.00\ &quot;€&quot;"/>
    <numFmt numFmtId="201" formatCode="&quot;Vrai&quot;;&quot;Vrai&quot;;&quot;Faux&quot;"/>
    <numFmt numFmtId="202" formatCode="&quot;Actif&quot;;&quot;Actif&quot;;&quot;Inactif&quot;"/>
    <numFmt numFmtId="203" formatCode="[$€-2]\ #,##0.00_);[Red]\([$€-2]\ #,##0.00\)"/>
  </numFmts>
  <fonts count="49">
    <font>
      <sz val="10"/>
      <name val="Arial"/>
      <family val="0"/>
    </font>
    <font>
      <sz val="10"/>
      <name val="MS Sans Serif"/>
      <family val="2"/>
    </font>
    <font>
      <u val="single"/>
      <sz val="7"/>
      <color indexed="12"/>
      <name val="MS Sans Serif"/>
      <family val="2"/>
    </font>
    <font>
      <u val="single"/>
      <sz val="7"/>
      <color indexed="36"/>
      <name val="MS Sans Serif"/>
      <family val="2"/>
    </font>
    <font>
      <sz val="8"/>
      <name val="MS Sans Serif"/>
      <family val="2"/>
    </font>
    <font>
      <b/>
      <u val="single"/>
      <sz val="16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u val="single"/>
      <sz val="11"/>
      <name val="Gill Sans MT"/>
      <family val="2"/>
    </font>
    <font>
      <b/>
      <i/>
      <sz val="14"/>
      <name val="Gill Sans MT"/>
      <family val="2"/>
    </font>
    <font>
      <b/>
      <sz val="14"/>
      <name val="Gill Sans MT"/>
      <family val="2"/>
    </font>
    <font>
      <b/>
      <sz val="11"/>
      <color indexed="46"/>
      <name val="Gill Sans MT"/>
      <family val="2"/>
    </font>
    <font>
      <b/>
      <sz val="11"/>
      <color indexed="14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197" fontId="1" fillId="0" borderId="0" applyFon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6">
    <xf numFmtId="0" fontId="0" fillId="0" borderId="0" xfId="0" applyAlignment="1">
      <alignment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1" fillId="0" borderId="0" xfId="6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17" fontId="11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33" borderId="10" xfId="61" applyFont="1" applyFill="1" applyBorder="1" applyAlignment="1">
      <alignment horizontal="centerContinuous" vertical="center"/>
      <protection/>
    </xf>
    <xf numFmtId="0" fontId="6" fillId="33" borderId="11" xfId="61" applyFont="1" applyFill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196" fontId="14" fillId="0" borderId="0" xfId="61" applyNumberFormat="1" applyFont="1" applyAlignment="1">
      <alignment vertical="center"/>
      <protection/>
    </xf>
    <xf numFmtId="200" fontId="7" fillId="0" borderId="12" xfId="61" applyNumberFormat="1" applyFont="1" applyBorder="1" applyAlignment="1">
      <alignment horizontal="center" vertical="center"/>
      <protection/>
    </xf>
    <xf numFmtId="200" fontId="6" fillId="0" borderId="12" xfId="61" applyNumberFormat="1" applyFont="1" applyBorder="1" applyAlignment="1">
      <alignment horizontal="center" vertical="center"/>
      <protection/>
    </xf>
    <xf numFmtId="0" fontId="6" fillId="0" borderId="13" xfId="61" applyFont="1" applyBorder="1">
      <alignment/>
      <protection/>
    </xf>
    <xf numFmtId="200" fontId="6" fillId="0" borderId="14" xfId="61" applyNumberFormat="1" applyFont="1" applyBorder="1" applyAlignment="1">
      <alignment horizontal="center"/>
      <protection/>
    </xf>
    <xf numFmtId="200" fontId="6" fillId="0" borderId="0" xfId="61" applyNumberFormat="1" applyFont="1" applyBorder="1" applyAlignment="1">
      <alignment horizontal="center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200" fontId="7" fillId="0" borderId="12" xfId="60" applyNumberFormat="1" applyFont="1" applyBorder="1" applyAlignment="1">
      <alignment horizontal="center" vertical="center"/>
      <protection/>
    </xf>
    <xf numFmtId="200" fontId="7" fillId="0" borderId="12" xfId="64" applyNumberFormat="1" applyFont="1" applyBorder="1" applyAlignment="1">
      <alignment horizontal="center" vertical="center"/>
    </xf>
    <xf numFmtId="0" fontId="12" fillId="0" borderId="12" xfId="60" applyFont="1" applyBorder="1" applyAlignment="1">
      <alignment horizontal="centerContinuous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200" fontId="7" fillId="0" borderId="12" xfId="63" applyNumberFormat="1" applyFont="1" applyBorder="1" applyAlignment="1">
      <alignment horizontal="center" vertical="center"/>
    </xf>
    <xf numFmtId="0" fontId="6" fillId="33" borderId="15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center" vertical="center" wrapText="1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3 3" xfId="55"/>
    <cellStyle name="Normal 4" xfId="56"/>
    <cellStyle name="Normal 4 2" xfId="57"/>
    <cellStyle name="Normal 5" xfId="58"/>
    <cellStyle name="Normal 5 2" xfId="59"/>
    <cellStyle name="Normal_DTA" xfId="60"/>
    <cellStyle name="Normal_T2 - 2007" xfId="61"/>
    <cellStyle name="Note" xfId="62"/>
    <cellStyle name="Percent" xfId="63"/>
    <cellStyle name="Pourcentage 2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C15" sqref="C15:J15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0.710937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4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21.75">
      <c r="A7" s="31" t="s">
        <v>22</v>
      </c>
      <c r="B7" s="31"/>
      <c r="C7" s="31"/>
      <c r="D7" s="31"/>
      <c r="E7" s="31"/>
      <c r="F7" s="31"/>
      <c r="G7" s="31"/>
      <c r="H7" s="31"/>
      <c r="I7" s="31"/>
      <c r="J7" s="31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7.2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10"/>
      <c r="B11" s="32" t="s">
        <v>4</v>
      </c>
      <c r="C11" s="27" t="s">
        <v>10</v>
      </c>
      <c r="D11" s="26" t="s">
        <v>1</v>
      </c>
      <c r="E11" s="26" t="s">
        <v>2</v>
      </c>
      <c r="F11" s="27" t="s">
        <v>18</v>
      </c>
      <c r="G11" s="27" t="s">
        <v>19</v>
      </c>
      <c r="H11" s="27" t="s">
        <v>20</v>
      </c>
      <c r="I11" s="29" t="s">
        <v>11</v>
      </c>
      <c r="J11" s="29" t="s">
        <v>8</v>
      </c>
    </row>
    <row r="12" spans="1:10" ht="14.25" customHeight="1">
      <c r="A12" s="11"/>
      <c r="B12" s="33"/>
      <c r="C12" s="28"/>
      <c r="D12" s="26"/>
      <c r="E12" s="26"/>
      <c r="F12" s="28"/>
      <c r="G12" s="28"/>
      <c r="H12" s="28"/>
      <c r="I12" s="30"/>
      <c r="J12" s="30"/>
    </row>
    <row r="13" spans="1:10" ht="30" customHeight="1">
      <c r="A13" s="22" t="s">
        <v>13</v>
      </c>
      <c r="B13" s="14">
        <v>99793.53</v>
      </c>
      <c r="C13" s="21">
        <v>4985.45</v>
      </c>
      <c r="D13" s="21">
        <v>572.41</v>
      </c>
      <c r="E13" s="21">
        <v>1642.49</v>
      </c>
      <c r="F13" s="21">
        <v>18529.58</v>
      </c>
      <c r="G13" s="21"/>
      <c r="H13" s="20">
        <v>4569.43</v>
      </c>
      <c r="I13" s="20"/>
      <c r="J13" s="20">
        <v>0</v>
      </c>
    </row>
    <row r="14" spans="1:10" ht="30" customHeight="1">
      <c r="A14" s="22" t="s">
        <v>14</v>
      </c>
      <c r="B14" s="14">
        <v>80757.56</v>
      </c>
      <c r="C14" s="21">
        <v>5075.02</v>
      </c>
      <c r="D14" s="21">
        <v>456.2</v>
      </c>
      <c r="E14" s="21">
        <v>2233.57</v>
      </c>
      <c r="F14" s="21">
        <v>14920.86</v>
      </c>
      <c r="G14" s="21"/>
      <c r="H14" s="20">
        <v>4925.16</v>
      </c>
      <c r="I14" s="20"/>
      <c r="J14" s="20">
        <v>4498.2</v>
      </c>
    </row>
    <row r="15" spans="1:10" ht="30" customHeight="1">
      <c r="A15" s="22" t="s">
        <v>15</v>
      </c>
      <c r="B15" s="14">
        <v>131693.72</v>
      </c>
      <c r="C15" s="21">
        <v>7136.17</v>
      </c>
      <c r="D15" s="21">
        <v>715.98</v>
      </c>
      <c r="E15" s="21">
        <v>2712.25</v>
      </c>
      <c r="F15" s="21">
        <v>33236.04</v>
      </c>
      <c r="G15" s="21"/>
      <c r="H15" s="20">
        <v>5898.93</v>
      </c>
      <c r="I15" s="20"/>
      <c r="J15" s="20">
        <v>8261.4</v>
      </c>
    </row>
    <row r="16" spans="1:10" ht="30" customHeight="1">
      <c r="A16" s="22" t="s">
        <v>16</v>
      </c>
      <c r="B16" s="14">
        <v>165993.62</v>
      </c>
      <c r="C16" s="21">
        <v>5910.42</v>
      </c>
      <c r="D16" s="21">
        <v>1019.4</v>
      </c>
      <c r="E16" s="21">
        <v>4082.52</v>
      </c>
      <c r="F16" s="21">
        <v>28002.97</v>
      </c>
      <c r="G16" s="21"/>
      <c r="H16" s="20">
        <v>7112.39</v>
      </c>
      <c r="I16" s="20"/>
      <c r="J16" s="20">
        <v>7439.88</v>
      </c>
    </row>
    <row r="17" spans="1:10" ht="30" customHeight="1">
      <c r="A17" s="22" t="s">
        <v>17</v>
      </c>
      <c r="B17" s="14">
        <v>75361.57</v>
      </c>
      <c r="C17" s="21">
        <v>4305.8</v>
      </c>
      <c r="D17" s="21">
        <v>8990.16</v>
      </c>
      <c r="E17" s="21">
        <v>1311.39</v>
      </c>
      <c r="F17" s="21">
        <v>11847.25</v>
      </c>
      <c r="G17" s="21"/>
      <c r="H17" s="20">
        <v>11751.76</v>
      </c>
      <c r="I17" s="20"/>
      <c r="J17" s="20">
        <v>4433.98</v>
      </c>
    </row>
    <row r="18" spans="1:10" ht="22.5" customHeight="1">
      <c r="A18" s="23" t="s">
        <v>3</v>
      </c>
      <c r="B18" s="15">
        <f aca="true" t="shared" si="0" ref="B18:J18">SUM(B13:B17)</f>
        <v>553600</v>
      </c>
      <c r="C18" s="15">
        <f t="shared" si="0"/>
        <v>27412.859999999997</v>
      </c>
      <c r="D18" s="15">
        <f t="shared" si="0"/>
        <v>11754.15</v>
      </c>
      <c r="E18" s="15">
        <f t="shared" si="0"/>
        <v>11982.22</v>
      </c>
      <c r="F18" s="15">
        <f t="shared" si="0"/>
        <v>106536.70000000001</v>
      </c>
      <c r="G18" s="15">
        <f t="shared" si="0"/>
        <v>0</v>
      </c>
      <c r="H18" s="15">
        <f t="shared" si="0"/>
        <v>34257.67</v>
      </c>
      <c r="I18" s="15">
        <f t="shared" si="0"/>
        <v>0</v>
      </c>
      <c r="J18" s="15">
        <f t="shared" si="0"/>
        <v>24633.46</v>
      </c>
    </row>
    <row r="20" spans="6:9" ht="19.5">
      <c r="F20" s="12"/>
      <c r="G20" s="12"/>
      <c r="H20" s="13"/>
      <c r="I20" s="13"/>
    </row>
  </sheetData>
  <sheetProtection/>
  <mergeCells count="11">
    <mergeCell ref="D11:D12"/>
    <mergeCell ref="E11:E12"/>
    <mergeCell ref="G11:G12"/>
    <mergeCell ref="J11:J12"/>
    <mergeCell ref="I11:I12"/>
    <mergeCell ref="F11:F12"/>
    <mergeCell ref="A3:J3"/>
    <mergeCell ref="A7:J7"/>
    <mergeCell ref="H11:H12"/>
    <mergeCell ref="C11:C12"/>
    <mergeCell ref="B11:B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85" zoomScaleNormal="85" zoomScalePageLayoutView="0" workbookViewId="0" topLeftCell="A1">
      <selection activeCell="J24" sqref="J24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2.140625" style="3" bestFit="1" customWidth="1"/>
    <col min="8" max="8" width="21.8515625" style="3" bestFit="1" customWidth="1"/>
    <col min="9" max="9" width="16.28125" style="3" customWidth="1"/>
    <col min="10" max="11" width="12.28125" style="3" bestFit="1" customWidth="1"/>
    <col min="12" max="16384" width="11.421875" style="3" customWidth="1"/>
  </cols>
  <sheetData>
    <row r="1" spans="1:9" ht="24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21.75">
      <c r="A7" s="31" t="s">
        <v>23</v>
      </c>
      <c r="B7" s="31"/>
      <c r="C7" s="31"/>
      <c r="D7" s="31"/>
      <c r="E7" s="31"/>
      <c r="F7" s="31"/>
      <c r="G7" s="31"/>
      <c r="H7" s="31"/>
      <c r="I7" s="31"/>
      <c r="J7" s="31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7.25">
      <c r="A10" s="8"/>
      <c r="B10" s="8"/>
      <c r="C10" s="2"/>
      <c r="D10" s="2"/>
      <c r="E10" s="8"/>
      <c r="F10" s="2"/>
      <c r="G10" s="2"/>
      <c r="H10" s="2"/>
      <c r="I10" s="2"/>
    </row>
    <row r="11" spans="1:11" ht="48" customHeight="1">
      <c r="A11" s="10"/>
      <c r="B11" s="32" t="s">
        <v>4</v>
      </c>
      <c r="C11" s="27" t="s">
        <v>10</v>
      </c>
      <c r="D11" s="26" t="s">
        <v>1</v>
      </c>
      <c r="E11" s="26" t="s">
        <v>2</v>
      </c>
      <c r="F11" s="27" t="s">
        <v>18</v>
      </c>
      <c r="G11" s="27" t="s">
        <v>19</v>
      </c>
      <c r="H11" s="27" t="s">
        <v>20</v>
      </c>
      <c r="I11" s="29" t="s">
        <v>11</v>
      </c>
      <c r="J11" s="29" t="s">
        <v>8</v>
      </c>
      <c r="K11" s="29" t="s">
        <v>21</v>
      </c>
    </row>
    <row r="12" spans="1:11" ht="14.25" customHeight="1">
      <c r="A12" s="11"/>
      <c r="B12" s="33"/>
      <c r="C12" s="28"/>
      <c r="D12" s="26"/>
      <c r="E12" s="26"/>
      <c r="F12" s="28"/>
      <c r="G12" s="28"/>
      <c r="H12" s="28"/>
      <c r="I12" s="30"/>
      <c r="J12" s="30"/>
      <c r="K12" s="30"/>
    </row>
    <row r="13" spans="1:11" ht="30" customHeight="1">
      <c r="A13" s="22" t="s">
        <v>13</v>
      </c>
      <c r="B13" s="14">
        <v>141866.88</v>
      </c>
      <c r="C13" s="24">
        <v>7201.96</v>
      </c>
      <c r="D13" s="24">
        <v>2642.32</v>
      </c>
      <c r="E13" s="24"/>
      <c r="F13" s="24">
        <v>27119.84</v>
      </c>
      <c r="G13" s="24"/>
      <c r="H13" s="20">
        <v>12802.03</v>
      </c>
      <c r="I13" s="20"/>
      <c r="J13" s="20">
        <v>2240.85</v>
      </c>
      <c r="K13" s="20"/>
    </row>
    <row r="14" spans="1:11" ht="30" customHeight="1">
      <c r="A14" s="22" t="s">
        <v>14</v>
      </c>
      <c r="B14" s="14">
        <v>114805.28</v>
      </c>
      <c r="C14" s="24">
        <v>5645.27</v>
      </c>
      <c r="D14" s="24">
        <v>2108.25</v>
      </c>
      <c r="E14" s="24"/>
      <c r="F14" s="24">
        <v>20942.79</v>
      </c>
      <c r="G14" s="24"/>
      <c r="H14" s="20">
        <v>10830.11</v>
      </c>
      <c r="I14" s="20"/>
      <c r="J14" s="20">
        <v>3865.4</v>
      </c>
      <c r="K14" s="20"/>
    </row>
    <row r="15" spans="1:11" ht="30" customHeight="1">
      <c r="A15" s="22" t="s">
        <v>15</v>
      </c>
      <c r="B15" s="14">
        <v>187216.32</v>
      </c>
      <c r="C15" s="24">
        <v>8144.24</v>
      </c>
      <c r="D15" s="24">
        <v>3236.47</v>
      </c>
      <c r="E15" s="24"/>
      <c r="F15" s="24">
        <v>35258.28</v>
      </c>
      <c r="G15" s="24"/>
      <c r="H15" s="20">
        <v>15723.44</v>
      </c>
      <c r="I15" s="20"/>
      <c r="J15" s="20">
        <v>7488.6</v>
      </c>
      <c r="K15" s="20"/>
    </row>
    <row r="16" spans="1:11" ht="30" customHeight="1">
      <c r="A16" s="22" t="s">
        <v>16</v>
      </c>
      <c r="B16" s="14">
        <v>235977.2</v>
      </c>
      <c r="C16" s="24">
        <v>7765.86</v>
      </c>
      <c r="D16" s="24">
        <v>4171.06</v>
      </c>
      <c r="E16" s="24"/>
      <c r="F16" s="24">
        <v>30612.68</v>
      </c>
      <c r="G16" s="24"/>
      <c r="H16" s="20">
        <v>17990.59</v>
      </c>
      <c r="I16" s="20"/>
      <c r="J16" s="20">
        <v>6823.32</v>
      </c>
      <c r="K16" s="20"/>
    </row>
    <row r="17" spans="1:11" ht="30" customHeight="1">
      <c r="A17" s="22" t="s">
        <v>17</v>
      </c>
      <c r="B17" s="14">
        <v>107134.32</v>
      </c>
      <c r="C17" s="24">
        <v>4285.25</v>
      </c>
      <c r="D17" s="24">
        <v>3266.77</v>
      </c>
      <c r="E17" s="24">
        <v>7669</v>
      </c>
      <c r="F17" s="24">
        <v>9084.4</v>
      </c>
      <c r="G17" s="24"/>
      <c r="H17" s="20">
        <v>8734.48</v>
      </c>
      <c r="I17" s="20"/>
      <c r="J17" s="20">
        <v>4765.8</v>
      </c>
      <c r="K17" s="20"/>
    </row>
    <row r="18" spans="1:11" ht="22.5" customHeight="1">
      <c r="A18" s="23" t="s">
        <v>3</v>
      </c>
      <c r="B18" s="15">
        <f aca="true" t="shared" si="0" ref="B18:J18">SUM(B13:B17)</f>
        <v>787000</v>
      </c>
      <c r="C18" s="15">
        <f t="shared" si="0"/>
        <v>33042.58</v>
      </c>
      <c r="D18" s="15">
        <f t="shared" si="0"/>
        <v>15424.869999999999</v>
      </c>
      <c r="E18" s="15">
        <f t="shared" si="0"/>
        <v>7669</v>
      </c>
      <c r="F18" s="15">
        <f t="shared" si="0"/>
        <v>123017.98999999999</v>
      </c>
      <c r="G18" s="15">
        <f t="shared" si="0"/>
        <v>0</v>
      </c>
      <c r="H18" s="15">
        <f t="shared" si="0"/>
        <v>66080.65</v>
      </c>
      <c r="I18" s="15">
        <f t="shared" si="0"/>
        <v>0</v>
      </c>
      <c r="J18" s="15">
        <f t="shared" si="0"/>
        <v>25183.969999999998</v>
      </c>
      <c r="K18" s="15">
        <f>SUM(K13:K17)</f>
        <v>0</v>
      </c>
    </row>
    <row r="20" spans="6:9" ht="19.5">
      <c r="F20" s="12"/>
      <c r="G20" s="12"/>
      <c r="H20" s="13"/>
      <c r="I20" s="13"/>
    </row>
  </sheetData>
  <sheetProtection/>
  <mergeCells count="12">
    <mergeCell ref="A3:J3"/>
    <mergeCell ref="A7:J7"/>
    <mergeCell ref="H11:H12"/>
    <mergeCell ref="C11:C12"/>
    <mergeCell ref="B11:B12"/>
    <mergeCell ref="D11:D12"/>
    <mergeCell ref="E11:E12"/>
    <mergeCell ref="G11:G12"/>
    <mergeCell ref="J11:J12"/>
    <mergeCell ref="I11:I12"/>
    <mergeCell ref="K11:K12"/>
    <mergeCell ref="F11:F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W17" sqref="W17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2.14062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4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21.75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7.2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10"/>
      <c r="B11" s="32" t="s">
        <v>4</v>
      </c>
      <c r="C11" s="27" t="s">
        <v>10</v>
      </c>
      <c r="D11" s="26" t="s">
        <v>1</v>
      </c>
      <c r="E11" s="26" t="s">
        <v>2</v>
      </c>
      <c r="F11" s="27" t="s">
        <v>18</v>
      </c>
      <c r="G11" s="27" t="s">
        <v>19</v>
      </c>
      <c r="H11" s="27" t="s">
        <v>20</v>
      </c>
      <c r="I11" s="29" t="s">
        <v>11</v>
      </c>
      <c r="J11" s="29" t="s">
        <v>8</v>
      </c>
    </row>
    <row r="12" spans="1:10" ht="14.25" customHeight="1">
      <c r="A12" s="11"/>
      <c r="B12" s="33"/>
      <c r="C12" s="28"/>
      <c r="D12" s="26"/>
      <c r="E12" s="26"/>
      <c r="F12" s="28"/>
      <c r="G12" s="28"/>
      <c r="H12" s="28"/>
      <c r="I12" s="30"/>
      <c r="J12" s="30"/>
    </row>
    <row r="13" spans="1:10" ht="30" customHeight="1">
      <c r="A13" s="22" t="s">
        <v>13</v>
      </c>
      <c r="B13" s="14">
        <v>96711.03213976284</v>
      </c>
      <c r="C13" s="24">
        <v>6715.875</v>
      </c>
      <c r="D13" s="24">
        <v>3766.66672</v>
      </c>
      <c r="E13" s="24">
        <v>0</v>
      </c>
      <c r="F13" s="24">
        <v>41969.005000000005</v>
      </c>
      <c r="G13" s="24">
        <v>0</v>
      </c>
      <c r="H13" s="20">
        <v>12609.65083</v>
      </c>
      <c r="I13" s="20">
        <v>0</v>
      </c>
      <c r="J13" s="20">
        <v>14752.977499999999</v>
      </c>
    </row>
    <row r="14" spans="1:10" ht="30" customHeight="1">
      <c r="A14" s="22" t="s">
        <v>14</v>
      </c>
      <c r="B14" s="14">
        <v>78263.06257948877</v>
      </c>
      <c r="C14" s="24">
        <v>3516.1875</v>
      </c>
      <c r="D14" s="24">
        <v>3337.68208</v>
      </c>
      <c r="E14" s="24">
        <v>0</v>
      </c>
      <c r="F14" s="24">
        <v>35763.23</v>
      </c>
      <c r="G14" s="24">
        <v>0</v>
      </c>
      <c r="H14" s="20">
        <v>11646.26414</v>
      </c>
      <c r="I14" s="20">
        <v>0</v>
      </c>
      <c r="J14" s="20">
        <v>4839.099999999999</v>
      </c>
    </row>
    <row r="15" spans="1:10" ht="30" customHeight="1">
      <c r="A15" s="22" t="s">
        <v>15</v>
      </c>
      <c r="B15" s="14">
        <v>127625.866706792</v>
      </c>
      <c r="C15" s="24">
        <v>11033.625</v>
      </c>
      <c r="D15" s="24">
        <v>4922.116420000001</v>
      </c>
      <c r="E15" s="24">
        <v>0</v>
      </c>
      <c r="F15" s="24">
        <v>49104.39</v>
      </c>
      <c r="G15" s="24">
        <v>0</v>
      </c>
      <c r="H15" s="20">
        <v>19234.38307</v>
      </c>
      <c r="I15" s="20">
        <v>0</v>
      </c>
      <c r="J15" s="20">
        <v>9243.36</v>
      </c>
    </row>
    <row r="16" spans="1:10" ht="30" customHeight="1">
      <c r="A16" s="22" t="s">
        <v>16</v>
      </c>
      <c r="B16" s="14">
        <v>160866.28991964518</v>
      </c>
      <c r="C16" s="24">
        <v>9334.875</v>
      </c>
      <c r="D16" s="24">
        <v>4749.89838</v>
      </c>
      <c r="E16" s="24">
        <v>0</v>
      </c>
      <c r="F16" s="24">
        <v>44273.61</v>
      </c>
      <c r="G16" s="24">
        <v>0</v>
      </c>
      <c r="H16" s="20">
        <v>24195.12676</v>
      </c>
      <c r="I16" s="20">
        <v>0</v>
      </c>
      <c r="J16" s="20">
        <v>6630.120000000001</v>
      </c>
    </row>
    <row r="17" spans="1:10" ht="30" customHeight="1">
      <c r="A17" s="22" t="s">
        <v>17</v>
      </c>
      <c r="B17" s="14">
        <v>73033.7486543111</v>
      </c>
      <c r="C17" s="24">
        <v>5016.375</v>
      </c>
      <c r="D17" s="24">
        <v>0</v>
      </c>
      <c r="E17" s="24">
        <v>0</v>
      </c>
      <c r="F17" s="24">
        <v>3509.025</v>
      </c>
      <c r="G17" s="24">
        <v>0</v>
      </c>
      <c r="H17" s="20">
        <v>13364.41806</v>
      </c>
      <c r="I17" s="20">
        <v>0</v>
      </c>
      <c r="J17" s="20">
        <v>4266.66</v>
      </c>
    </row>
    <row r="18" spans="1:10" ht="22.5" customHeight="1">
      <c r="A18" s="23" t="s">
        <v>3</v>
      </c>
      <c r="B18" s="15">
        <f aca="true" t="shared" si="0" ref="B18:J18">SUM(B13:B17)</f>
        <v>536499.9999999999</v>
      </c>
      <c r="C18" s="15">
        <f t="shared" si="0"/>
        <v>35616.9375</v>
      </c>
      <c r="D18" s="15">
        <f t="shared" si="0"/>
        <v>16776.3636</v>
      </c>
      <c r="E18" s="15">
        <f t="shared" si="0"/>
        <v>0</v>
      </c>
      <c r="F18" s="15">
        <f t="shared" si="0"/>
        <v>174619.26</v>
      </c>
      <c r="G18" s="15">
        <f t="shared" si="0"/>
        <v>0</v>
      </c>
      <c r="H18" s="15">
        <f t="shared" si="0"/>
        <v>81049.84285999999</v>
      </c>
      <c r="I18" s="15">
        <f t="shared" si="0"/>
        <v>0</v>
      </c>
      <c r="J18" s="15">
        <f t="shared" si="0"/>
        <v>39732.2175</v>
      </c>
    </row>
    <row r="20" spans="6:9" ht="19.5">
      <c r="F20" s="12"/>
      <c r="G20" s="12"/>
      <c r="H20" s="13"/>
      <c r="I20" s="13"/>
    </row>
  </sheetData>
  <sheetProtection/>
  <mergeCells count="11">
    <mergeCell ref="D11:D12"/>
    <mergeCell ref="E11:E12"/>
    <mergeCell ref="G11:G12"/>
    <mergeCell ref="J11:J12"/>
    <mergeCell ref="I11:I12"/>
    <mergeCell ref="F11:F12"/>
    <mergeCell ref="A3:J3"/>
    <mergeCell ref="A7:J7"/>
    <mergeCell ref="H11:H12"/>
    <mergeCell ref="C11:C12"/>
    <mergeCell ref="B11:B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C27" sqref="C27"/>
    </sheetView>
  </sheetViews>
  <sheetFormatPr defaultColWidth="11.421875" defaultRowHeight="12.75"/>
  <cols>
    <col min="1" max="2" width="26.8515625" style="3" customWidth="1"/>
    <col min="3" max="4" width="12.28125" style="3" bestFit="1" customWidth="1"/>
    <col min="5" max="5" width="13.421875" style="3" bestFit="1" customWidth="1"/>
    <col min="6" max="6" width="16.57421875" style="3" customWidth="1"/>
    <col min="7" max="7" width="10.7109375" style="3" bestFit="1" customWidth="1"/>
    <col min="8" max="8" width="21.8515625" style="3" bestFit="1" customWidth="1"/>
    <col min="9" max="9" width="16.28125" style="3" customWidth="1"/>
    <col min="10" max="10" width="12.28125" style="3" bestFit="1" customWidth="1"/>
    <col min="11" max="16384" width="11.421875" style="3" customWidth="1"/>
  </cols>
  <sheetData>
    <row r="1" spans="1:9" ht="24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4"/>
      <c r="C2" s="2"/>
      <c r="D2" s="2"/>
      <c r="E2" s="2"/>
      <c r="F2" s="2"/>
      <c r="G2" s="2"/>
      <c r="H2" s="2"/>
      <c r="I2" s="2"/>
    </row>
    <row r="3" spans="1:10" ht="18" customHeight="1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ht="6.75" customHeight="1"/>
    <row r="6" spans="1:9" ht="7.5" customHeight="1">
      <c r="A6" s="5"/>
      <c r="B6" s="5"/>
      <c r="C6" s="5"/>
      <c r="D6" s="5"/>
      <c r="E6" s="5"/>
      <c r="F6" s="5"/>
      <c r="G6" s="5"/>
      <c r="H6" s="5"/>
      <c r="I6" s="5"/>
    </row>
    <row r="7" spans="1:10" ht="21.75">
      <c r="A7" s="31" t="s">
        <v>28</v>
      </c>
      <c r="B7" s="31"/>
      <c r="C7" s="31"/>
      <c r="D7" s="31"/>
      <c r="E7" s="31"/>
      <c r="F7" s="31"/>
      <c r="G7" s="31"/>
      <c r="H7" s="31"/>
      <c r="I7" s="31"/>
      <c r="J7" s="31"/>
    </row>
    <row r="8" spans="1:9" ht="13.5" customHeight="1">
      <c r="A8" s="6"/>
      <c r="B8" s="6"/>
      <c r="C8" s="2"/>
      <c r="D8" s="2"/>
      <c r="E8" s="7"/>
      <c r="F8" s="2"/>
      <c r="G8" s="2"/>
      <c r="H8" s="2"/>
      <c r="I8" s="2"/>
    </row>
    <row r="9" spans="1:9" ht="11.25" customHeight="1">
      <c r="A9" s="8"/>
      <c r="B9" s="8"/>
      <c r="C9" s="9"/>
      <c r="D9" s="9"/>
      <c r="E9" s="2"/>
      <c r="F9" s="9"/>
      <c r="G9" s="9"/>
      <c r="H9" s="9"/>
      <c r="I9" s="9"/>
    </row>
    <row r="10" spans="1:9" ht="17.25">
      <c r="A10" s="8"/>
      <c r="B10" s="8"/>
      <c r="C10" s="2"/>
      <c r="D10" s="2"/>
      <c r="E10" s="8"/>
      <c r="F10" s="2"/>
      <c r="G10" s="2"/>
      <c r="H10" s="2"/>
      <c r="I10" s="2"/>
    </row>
    <row r="11" spans="1:10" ht="48" customHeight="1">
      <c r="A11" s="10"/>
      <c r="B11" s="32" t="s">
        <v>4</v>
      </c>
      <c r="C11" s="27" t="s">
        <v>10</v>
      </c>
      <c r="D11" s="26" t="s">
        <v>1</v>
      </c>
      <c r="E11" s="26" t="s">
        <v>2</v>
      </c>
      <c r="F11" s="27" t="s">
        <v>18</v>
      </c>
      <c r="G11" s="27" t="s">
        <v>19</v>
      </c>
      <c r="H11" s="27" t="s">
        <v>20</v>
      </c>
      <c r="I11" s="29" t="s">
        <v>11</v>
      </c>
      <c r="J11" s="29" t="s">
        <v>8</v>
      </c>
    </row>
    <row r="12" spans="1:10" ht="14.25" customHeight="1">
      <c r="A12" s="11"/>
      <c r="B12" s="33"/>
      <c r="C12" s="28"/>
      <c r="D12" s="26"/>
      <c r="E12" s="26"/>
      <c r="F12" s="28"/>
      <c r="G12" s="28"/>
      <c r="H12" s="28"/>
      <c r="I12" s="30"/>
      <c r="J12" s="30"/>
    </row>
    <row r="13" spans="1:10" ht="30" customHeight="1">
      <c r="A13" s="22" t="s">
        <v>13</v>
      </c>
      <c r="B13" s="14">
        <v>31365.740153436596</v>
      </c>
      <c r="C13" s="24">
        <v>12790.540599999998</v>
      </c>
      <c r="D13" s="24">
        <v>2526.48624</v>
      </c>
      <c r="E13" s="24">
        <v>0</v>
      </c>
      <c r="F13" s="24">
        <v>33123.909</v>
      </c>
      <c r="G13" s="24">
        <v>0</v>
      </c>
      <c r="H13" s="20">
        <v>20839.880879999997</v>
      </c>
      <c r="I13" s="20">
        <v>248.4</v>
      </c>
      <c r="J13" s="20">
        <v>18840.98125</v>
      </c>
    </row>
    <row r="14" spans="1:10" ht="30" customHeight="1">
      <c r="A14" s="22" t="s">
        <v>14</v>
      </c>
      <c r="B14" s="14">
        <v>25382.614890645007</v>
      </c>
      <c r="C14" s="24">
        <v>15608.509600000001</v>
      </c>
      <c r="D14" s="24">
        <v>1891.06164</v>
      </c>
      <c r="E14" s="24">
        <v>0</v>
      </c>
      <c r="F14" s="24">
        <v>24195.906</v>
      </c>
      <c r="G14" s="24">
        <v>0</v>
      </c>
      <c r="H14" s="20">
        <v>16535.660959999997</v>
      </c>
      <c r="I14" s="20">
        <v>108.1</v>
      </c>
      <c r="J14" s="20">
        <v>3703</v>
      </c>
    </row>
    <row r="15" spans="1:10" ht="30" customHeight="1">
      <c r="A15" s="22" t="s">
        <v>15</v>
      </c>
      <c r="B15" s="14">
        <v>41392.172985986595</v>
      </c>
      <c r="C15" s="24">
        <v>11143.010199999999</v>
      </c>
      <c r="D15" s="24">
        <v>3182.6691</v>
      </c>
      <c r="E15" s="24">
        <v>0</v>
      </c>
      <c r="F15" s="24">
        <v>38063.64600000001</v>
      </c>
      <c r="G15" s="24">
        <v>0</v>
      </c>
      <c r="H15" s="20">
        <v>28250.818959999997</v>
      </c>
      <c r="I15" s="20">
        <v>130.1</v>
      </c>
      <c r="J15" s="20">
        <v>7397.04</v>
      </c>
    </row>
    <row r="16" spans="1:10" ht="30" customHeight="1">
      <c r="A16" s="22" t="s">
        <v>16</v>
      </c>
      <c r="B16" s="14">
        <v>52172.85078474979</v>
      </c>
      <c r="C16" s="24">
        <v>7907.6136</v>
      </c>
      <c r="D16" s="24">
        <v>3707.48862</v>
      </c>
      <c r="E16" s="24">
        <v>0</v>
      </c>
      <c r="F16" s="24">
        <v>33643.149</v>
      </c>
      <c r="G16" s="24">
        <v>0</v>
      </c>
      <c r="H16" s="20">
        <v>36603.6944</v>
      </c>
      <c r="I16" s="20">
        <v>210.9</v>
      </c>
      <c r="J16" s="20">
        <v>8020.320000000001</v>
      </c>
    </row>
    <row r="17" spans="1:10" ht="30" customHeight="1">
      <c r="A17" s="22" t="s">
        <v>17</v>
      </c>
      <c r="B17" s="14">
        <v>23686.62118518198</v>
      </c>
      <c r="C17" s="24">
        <v>8553.0516</v>
      </c>
      <c r="D17" s="24">
        <v>3672.46896</v>
      </c>
      <c r="E17" s="24">
        <v>0</v>
      </c>
      <c r="F17" s="24">
        <v>19033.775999999998</v>
      </c>
      <c r="G17" s="24">
        <v>0</v>
      </c>
      <c r="H17" s="20">
        <v>12616.720479999998</v>
      </c>
      <c r="I17" s="20">
        <v>1849.6</v>
      </c>
      <c r="J17" s="20">
        <v>4130.36</v>
      </c>
    </row>
    <row r="18" spans="1:10" ht="22.5" customHeight="1">
      <c r="A18" s="23" t="s">
        <v>3</v>
      </c>
      <c r="B18" s="15">
        <f aca="true" t="shared" si="0" ref="B18:J18">SUM(B13:B17)</f>
        <v>173999.99999999997</v>
      </c>
      <c r="C18" s="15">
        <f t="shared" si="0"/>
        <v>56002.72559999999</v>
      </c>
      <c r="D18" s="15">
        <f t="shared" si="0"/>
        <v>14980.174560000001</v>
      </c>
      <c r="E18" s="15">
        <f t="shared" si="0"/>
        <v>0</v>
      </c>
      <c r="F18" s="15">
        <f t="shared" si="0"/>
        <v>148060.386</v>
      </c>
      <c r="G18" s="15">
        <f t="shared" si="0"/>
        <v>0</v>
      </c>
      <c r="H18" s="15">
        <f t="shared" si="0"/>
        <v>114846.77568</v>
      </c>
      <c r="I18" s="15">
        <f t="shared" si="0"/>
        <v>2547.1</v>
      </c>
      <c r="J18" s="15">
        <f t="shared" si="0"/>
        <v>42091.701250000006</v>
      </c>
    </row>
    <row r="20" spans="6:9" ht="19.5">
      <c r="F20" s="12"/>
      <c r="G20" s="12"/>
      <c r="H20" s="13"/>
      <c r="I20" s="13"/>
    </row>
  </sheetData>
  <sheetProtection/>
  <mergeCells count="11">
    <mergeCell ref="D11:D12"/>
    <mergeCell ref="E11:E12"/>
    <mergeCell ref="G11:G12"/>
    <mergeCell ref="J11:J12"/>
    <mergeCell ref="I11:I12"/>
    <mergeCell ref="F11:F12"/>
    <mergeCell ref="A3:J3"/>
    <mergeCell ref="A7:J7"/>
    <mergeCell ref="H11:H12"/>
    <mergeCell ref="C11:C12"/>
    <mergeCell ref="B11:B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85" zoomScaleNormal="85" zoomScalePageLayoutView="0" workbookViewId="0" topLeftCell="A1">
      <selection activeCell="D16" sqref="D16"/>
    </sheetView>
  </sheetViews>
  <sheetFormatPr defaultColWidth="11.421875" defaultRowHeight="12.75"/>
  <cols>
    <col min="1" max="1" width="26.8515625" style="3" customWidth="1"/>
    <col min="2" max="2" width="18.140625" style="3" bestFit="1" customWidth="1"/>
    <col min="3" max="3" width="16.8515625" style="3" customWidth="1"/>
    <col min="4" max="4" width="17.28125" style="3" bestFit="1" customWidth="1"/>
    <col min="5" max="5" width="13.421875" style="3" bestFit="1" customWidth="1"/>
    <col min="6" max="6" width="12.28125" style="3" bestFit="1" customWidth="1"/>
    <col min="7" max="7" width="12.140625" style="3" bestFit="1" customWidth="1"/>
    <col min="8" max="8" width="16.57421875" style="3" customWidth="1"/>
    <col min="9" max="9" width="12.140625" style="3" bestFit="1" customWidth="1"/>
    <col min="10" max="11" width="13.421875" style="3" bestFit="1" customWidth="1"/>
    <col min="12" max="13" width="16.28125" style="3" customWidth="1"/>
    <col min="14" max="14" width="15.140625" style="3" bestFit="1" customWidth="1"/>
    <col min="15" max="16384" width="11.421875" style="3" customWidth="1"/>
  </cols>
  <sheetData>
    <row r="1" spans="1:11" ht="24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1.25" customHeight="1">
      <c r="A2" s="4"/>
      <c r="B2" s="4"/>
      <c r="C2" s="4"/>
      <c r="D2" s="4"/>
      <c r="E2" s="2"/>
      <c r="F2" s="2"/>
      <c r="G2" s="2"/>
      <c r="H2" s="2"/>
      <c r="I2" s="2"/>
      <c r="J2" s="2"/>
      <c r="K2" s="2"/>
    </row>
    <row r="3" spans="1:14" ht="18" customHeight="1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1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6.75" customHeight="1"/>
    <row r="6" spans="1:11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ht="21.75">
      <c r="A7" s="31" t="s">
        <v>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1" ht="13.5" customHeight="1">
      <c r="A8" s="6"/>
      <c r="B8" s="6"/>
      <c r="C8" s="6"/>
      <c r="D8" s="6"/>
      <c r="E8" s="2"/>
      <c r="F8" s="2"/>
      <c r="G8" s="7"/>
      <c r="H8" s="2"/>
      <c r="I8" s="2"/>
      <c r="J8" s="2"/>
      <c r="K8" s="2"/>
    </row>
    <row r="9" spans="1:11" ht="11.25" customHeight="1">
      <c r="A9" s="8"/>
      <c r="B9" s="8"/>
      <c r="C9" s="8"/>
      <c r="D9" s="8"/>
      <c r="E9" s="9"/>
      <c r="F9" s="9"/>
      <c r="G9" s="2"/>
      <c r="H9" s="9"/>
      <c r="I9" s="9"/>
      <c r="J9" s="9"/>
      <c r="K9" s="9"/>
    </row>
    <row r="10" spans="1:11" ht="17.25">
      <c r="A10" s="8"/>
      <c r="B10" s="8"/>
      <c r="C10" s="8"/>
      <c r="D10" s="8"/>
      <c r="E10" s="2"/>
      <c r="F10" s="2"/>
      <c r="G10" s="8"/>
      <c r="H10" s="2"/>
      <c r="I10" s="2"/>
      <c r="J10" s="2"/>
      <c r="K10" s="2"/>
    </row>
    <row r="11" spans="1:14" ht="41.25" customHeight="1">
      <c r="A11" s="10"/>
      <c r="B11" s="34" t="s">
        <v>9</v>
      </c>
      <c r="C11" s="35"/>
      <c r="D11" s="25"/>
      <c r="E11" s="27" t="s">
        <v>10</v>
      </c>
      <c r="F11" s="26" t="s">
        <v>1</v>
      </c>
      <c r="G11" s="26" t="s">
        <v>2</v>
      </c>
      <c r="H11" s="27" t="s">
        <v>18</v>
      </c>
      <c r="I11" s="27" t="s">
        <v>19</v>
      </c>
      <c r="J11" s="27" t="s">
        <v>20</v>
      </c>
      <c r="K11" s="29" t="s">
        <v>11</v>
      </c>
      <c r="L11" s="29" t="s">
        <v>8</v>
      </c>
      <c r="M11" s="29" t="s">
        <v>21</v>
      </c>
      <c r="N11" s="27" t="s">
        <v>7</v>
      </c>
    </row>
    <row r="12" spans="1:14" ht="34.5">
      <c r="A12" s="11"/>
      <c r="B12" s="19" t="s">
        <v>12</v>
      </c>
      <c r="C12" s="19" t="s">
        <v>25</v>
      </c>
      <c r="D12" s="19" t="s">
        <v>26</v>
      </c>
      <c r="E12" s="28"/>
      <c r="F12" s="26"/>
      <c r="G12" s="26"/>
      <c r="H12" s="28"/>
      <c r="I12" s="28"/>
      <c r="J12" s="28"/>
      <c r="K12" s="30"/>
      <c r="L12" s="30"/>
      <c r="M12" s="30"/>
      <c r="N12" s="28"/>
    </row>
    <row r="13" spans="1:14" ht="30" customHeight="1">
      <c r="A13" s="22" t="s">
        <v>13</v>
      </c>
      <c r="B13" s="14">
        <f>SUM('T1'!B13+'T2'!B13+'T3'!B13+'T4'!B13)</f>
        <v>369737.18229319947</v>
      </c>
      <c r="C13" s="14">
        <v>102370.59</v>
      </c>
      <c r="D13" s="14">
        <v>46244.2</v>
      </c>
      <c r="E13" s="14">
        <f>SUM('T1'!C13+'T2'!C13+'T3'!C13+'T4'!C13)</f>
        <v>31693.825599999996</v>
      </c>
      <c r="F13" s="14">
        <f>SUM('T1'!D13+'T2'!D13+'T3'!D13+'T4'!D13)</f>
        <v>9507.88296</v>
      </c>
      <c r="G13" s="14">
        <f>SUM('T1'!E13+'T2'!E13+'T3'!E13+'T4'!E13)</f>
        <v>1642.49</v>
      </c>
      <c r="H13" s="14">
        <f>SUM('T1'!F13+'T2'!F13+'T3'!F13+'T4'!F13)</f>
        <v>120742.334</v>
      </c>
      <c r="I13" s="14">
        <f>SUM('T1'!G13+'T2'!G13+'T3'!G13+'T4'!G13)</f>
        <v>0</v>
      </c>
      <c r="J13" s="14">
        <f>SUM('T1'!H13+'T2'!H13+'T3'!H13+'T4'!H13)</f>
        <v>50820.991709999995</v>
      </c>
      <c r="K13" s="14">
        <f>SUM('T1'!I13+'T2'!I13+'T3'!I13+'T4'!I13)</f>
        <v>248.4</v>
      </c>
      <c r="L13" s="14">
        <f>SUM('T1'!J13+'T2'!J13+'T3'!J13+'T4'!J13)</f>
        <v>35834.80875</v>
      </c>
      <c r="M13" s="14">
        <f>SUM('T1'!K13+'T2'!K13+'T3'!K13+'T4'!K13)</f>
        <v>0</v>
      </c>
      <c r="N13" s="15">
        <f>SUM(B13:M13)</f>
        <v>768842.7053131994</v>
      </c>
    </row>
    <row r="14" spans="1:14" ht="30" customHeight="1">
      <c r="A14" s="22" t="s">
        <v>14</v>
      </c>
      <c r="B14" s="14">
        <f>SUM('T1'!B14+'T2'!B14+'T3'!B14+'T4'!B14)</f>
        <v>299208.5174701338</v>
      </c>
      <c r="C14" s="14">
        <v>105461.99</v>
      </c>
      <c r="D14" s="14">
        <v>23619.91</v>
      </c>
      <c r="E14" s="14">
        <f>SUM('T1'!C14+'T2'!C14+'T3'!C14+'T4'!C14)</f>
        <v>29844.987100000002</v>
      </c>
      <c r="F14" s="14">
        <f>SUM('T1'!D14+'T2'!D14+'T3'!D14+'T4'!D14)</f>
        <v>7793.193719999999</v>
      </c>
      <c r="G14" s="14">
        <f>SUM('T1'!E14+'T2'!E14+'T3'!E14+'T4'!E14)</f>
        <v>2233.57</v>
      </c>
      <c r="H14" s="14">
        <f>SUM('T1'!F14+'T2'!F14+'T3'!F14+'T4'!F14)</f>
        <v>95822.78600000001</v>
      </c>
      <c r="I14" s="14">
        <f>SUM('T1'!G14+'T2'!G14+'T3'!G14+'T4'!G14)</f>
        <v>0</v>
      </c>
      <c r="J14" s="14">
        <f>SUM('T1'!H14+'T2'!H14+'T3'!H14+'T4'!H14)</f>
        <v>43937.1951</v>
      </c>
      <c r="K14" s="14">
        <f>SUM('T1'!I14+'T2'!I14+'T3'!I14+'T4'!I14)</f>
        <v>108.1</v>
      </c>
      <c r="L14" s="14">
        <f>SUM('T1'!J14+'T2'!J14+'T3'!J14+'T4'!J14)</f>
        <v>16905.7</v>
      </c>
      <c r="M14" s="14">
        <f>SUM('T1'!K14+'T2'!K14+'T3'!K14+'T4'!K14)</f>
        <v>0</v>
      </c>
      <c r="N14" s="15">
        <f>SUM(B14:M14)</f>
        <v>624935.9493901337</v>
      </c>
    </row>
    <row r="15" spans="1:14" ht="30" customHeight="1">
      <c r="A15" s="22" t="s">
        <v>15</v>
      </c>
      <c r="B15" s="14">
        <f>SUM('T1'!B15+'T2'!B15+'T3'!B15+'T4'!B15)</f>
        <v>487928.07969277864</v>
      </c>
      <c r="C15" s="14">
        <v>149349.76</v>
      </c>
      <c r="D15" s="14">
        <v>37697.53</v>
      </c>
      <c r="E15" s="14">
        <f>SUM('T1'!C15+'T2'!C15+'T3'!C15+'T4'!C15)</f>
        <v>37457.0452</v>
      </c>
      <c r="F15" s="14">
        <f>SUM('T1'!D15+'T2'!D15+'T3'!D15+'T4'!D15)</f>
        <v>12057.235520000002</v>
      </c>
      <c r="G15" s="14">
        <f>SUM('T1'!E15+'T2'!E15+'T3'!E15+'T4'!E15)</f>
        <v>2712.25</v>
      </c>
      <c r="H15" s="14">
        <f>SUM('T1'!F15+'T2'!F15+'T3'!F15+'T4'!F15)</f>
        <v>155662.35600000003</v>
      </c>
      <c r="I15" s="14">
        <f>SUM('T1'!G15+'T2'!G15+'T3'!G15+'T4'!G15)</f>
        <v>0</v>
      </c>
      <c r="J15" s="14">
        <f>SUM('T1'!H15+'T2'!H15+'T3'!H15+'T4'!H15)</f>
        <v>69107.57203000001</v>
      </c>
      <c r="K15" s="14">
        <f>SUM('T1'!I15+'T2'!I15+'T3'!I15+'T4'!I15)</f>
        <v>130.1</v>
      </c>
      <c r="L15" s="14">
        <f>SUM('T1'!J15+'T2'!J15+'T3'!J15+'T4'!J15)</f>
        <v>32390.4</v>
      </c>
      <c r="M15" s="14">
        <f>SUM('T1'!K15+'T2'!K15+'T3'!K15+'T4'!K15)</f>
        <v>0</v>
      </c>
      <c r="N15" s="15">
        <f>SUM(B15:M15)</f>
        <v>984492.3284427788</v>
      </c>
    </row>
    <row r="16" spans="1:14" ht="30" customHeight="1">
      <c r="A16" s="22" t="s">
        <v>16</v>
      </c>
      <c r="B16" s="14">
        <f>SUM('T1'!B16+'T2'!B16+'T3'!B16+'T4'!B16)</f>
        <v>615009.960704395</v>
      </c>
      <c r="C16" s="14">
        <v>76726.39</v>
      </c>
      <c r="D16" s="14">
        <v>50897.86</v>
      </c>
      <c r="E16" s="14">
        <f>SUM('T1'!C16+'T2'!C16+'T3'!C16+'T4'!C16)</f>
        <v>30918.7686</v>
      </c>
      <c r="F16" s="14">
        <f>SUM('T1'!D16+'T2'!D16+'T3'!D16+'T4'!D16)</f>
        <v>13647.847</v>
      </c>
      <c r="G16" s="14">
        <f>SUM('T1'!E16+'T2'!E16+'T3'!E16+'T4'!E16)</f>
        <v>4082.52</v>
      </c>
      <c r="H16" s="14">
        <f>SUM('T1'!F16+'T2'!F16+'T3'!F16+'T4'!F16)</f>
        <v>136532.409</v>
      </c>
      <c r="I16" s="14">
        <f>SUM('T1'!G16+'T2'!G16+'T3'!G16+'T4'!G16)</f>
        <v>0</v>
      </c>
      <c r="J16" s="14">
        <f>SUM('T1'!H16+'T2'!H16+'T3'!H16+'T4'!H16)</f>
        <v>85901.80116</v>
      </c>
      <c r="K16" s="14">
        <f>SUM('T1'!I16+'T2'!I16+'T3'!I16+'T4'!I16)</f>
        <v>210.9</v>
      </c>
      <c r="L16" s="14">
        <f>SUM('T1'!J16+'T2'!J16+'T3'!J16+'T4'!J16)</f>
        <v>28913.64</v>
      </c>
      <c r="M16" s="14">
        <f>SUM('T1'!K16+'T2'!K16+'T3'!K16+'T4'!K16)</f>
        <v>0</v>
      </c>
      <c r="N16" s="15">
        <f>SUM(B16:M16)</f>
        <v>1042842.0964643949</v>
      </c>
    </row>
    <row r="17" spans="1:14" ht="30" customHeight="1">
      <c r="A17" s="22" t="s">
        <v>17</v>
      </c>
      <c r="B17" s="14">
        <f>SUM('T1'!B17+'T2'!B17+'T3'!B17+'T4'!B17)</f>
        <v>279216.2598394931</v>
      </c>
      <c r="C17" s="14">
        <v>84509.89</v>
      </c>
      <c r="D17" s="14">
        <v>19883.68</v>
      </c>
      <c r="E17" s="14">
        <f>SUM('T1'!C17+'T2'!C17+'T3'!C17+'T4'!C17)</f>
        <v>22160.4766</v>
      </c>
      <c r="F17" s="14">
        <f>SUM('T1'!D17+'T2'!D17+'T3'!D17+'T4'!D17)</f>
        <v>15929.39896</v>
      </c>
      <c r="G17" s="14">
        <f>SUM('T1'!E17+'T2'!E17+'T3'!E17+'T4'!E17)</f>
        <v>8980.39</v>
      </c>
      <c r="H17" s="14">
        <f>SUM('T1'!F17+'T2'!F17+'T3'!F17+'T4'!F17)</f>
        <v>43474.451</v>
      </c>
      <c r="I17" s="14">
        <f>SUM('T1'!G17+'T2'!G17+'T3'!G17+'T4'!G17)</f>
        <v>0</v>
      </c>
      <c r="J17" s="14">
        <f>SUM('T1'!H17+'T2'!H17+'T3'!H17+'T4'!H17)</f>
        <v>46467.37854</v>
      </c>
      <c r="K17" s="14">
        <f>SUM('T1'!I17+'T2'!I17+'T3'!I17+'T4'!I17)</f>
        <v>1849.6</v>
      </c>
      <c r="L17" s="14">
        <f>SUM('T1'!J17+'T2'!J17+'T3'!J17+'T4'!J17)</f>
        <v>17596.8</v>
      </c>
      <c r="M17" s="14">
        <f>SUM('T1'!K17+'T2'!K17+'T3'!K17+'T4'!K17)</f>
        <v>0</v>
      </c>
      <c r="N17" s="15">
        <f>SUM(B17:M17)</f>
        <v>540068.3249394931</v>
      </c>
    </row>
    <row r="18" spans="1:14" ht="22.5" customHeight="1">
      <c r="A18" s="23" t="s">
        <v>3</v>
      </c>
      <c r="B18" s="15">
        <f aca="true" t="shared" si="0" ref="B18:N18">SUM(B13:B17)</f>
        <v>2051099.9999999998</v>
      </c>
      <c r="C18" s="15">
        <f t="shared" si="0"/>
        <v>518418.62000000005</v>
      </c>
      <c r="D18" s="15">
        <f t="shared" si="0"/>
        <v>178343.18</v>
      </c>
      <c r="E18" s="15">
        <f t="shared" si="0"/>
        <v>152075.1031</v>
      </c>
      <c r="F18" s="15">
        <f t="shared" si="0"/>
        <v>58935.55816</v>
      </c>
      <c r="G18" s="15">
        <f t="shared" si="0"/>
        <v>19651.22</v>
      </c>
      <c r="H18" s="15">
        <f t="shared" si="0"/>
        <v>552234.336</v>
      </c>
      <c r="I18" s="15">
        <f t="shared" si="0"/>
        <v>0</v>
      </c>
      <c r="J18" s="15">
        <f t="shared" si="0"/>
        <v>296234.93854</v>
      </c>
      <c r="K18" s="15">
        <f t="shared" si="0"/>
        <v>2547.1</v>
      </c>
      <c r="L18" s="15">
        <f t="shared" si="0"/>
        <v>131641.34875</v>
      </c>
      <c r="M18" s="15">
        <f>SUM(M13:M17)</f>
        <v>0</v>
      </c>
      <c r="N18" s="15">
        <f t="shared" si="0"/>
        <v>3961181.40455</v>
      </c>
    </row>
    <row r="19" ht="13.5" thickBot="1"/>
    <row r="20" spans="1:11" ht="20.25" thickBot="1">
      <c r="A20" s="16" t="s">
        <v>6</v>
      </c>
      <c r="B20" s="17">
        <f>N18</f>
        <v>3961181.40455</v>
      </c>
      <c r="C20" s="18"/>
      <c r="D20" s="18"/>
      <c r="H20" s="12"/>
      <c r="I20" s="12"/>
      <c r="J20" s="13"/>
      <c r="K20" s="13"/>
    </row>
  </sheetData>
  <sheetProtection/>
  <mergeCells count="13">
    <mergeCell ref="A3:N3"/>
    <mergeCell ref="N11:N12"/>
    <mergeCell ref="J11:J12"/>
    <mergeCell ref="E11:E12"/>
    <mergeCell ref="A7:N7"/>
    <mergeCell ref="F11:F12"/>
    <mergeCell ref="I11:I12"/>
    <mergeCell ref="H11:H12"/>
    <mergeCell ref="B11:C11"/>
    <mergeCell ref="G11:G12"/>
    <mergeCell ref="L11:L12"/>
    <mergeCell ref="K11:K12"/>
    <mergeCell ref="M11:M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</dc:creator>
  <cp:keywords/>
  <dc:description/>
  <cp:lastModifiedBy>bastien.gillard@sittommi.fr</cp:lastModifiedBy>
  <cp:lastPrinted>2014-03-14T15:49:59Z</cp:lastPrinted>
  <dcterms:created xsi:type="dcterms:W3CDTF">2007-08-23T07:22:35Z</dcterms:created>
  <dcterms:modified xsi:type="dcterms:W3CDTF">2024-01-08T14:39:25Z</dcterms:modified>
  <cp:category/>
  <cp:version/>
  <cp:contentType/>
  <cp:contentStatus/>
</cp:coreProperties>
</file>